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s" sheetId="1" r:id="rId1"/>
    <sheet name="Summary" sheetId="2" r:id="rId2"/>
    <sheet name="Clinic" sheetId="3" r:id="rId3"/>
    <sheet name="Race" sheetId="4" r:id="rId4"/>
  </sheets>
  <definedNames/>
  <calcPr fullCalcOnLoad="1"/>
</workbook>
</file>

<file path=xl/sharedStrings.xml><?xml version="1.0" encoding="utf-8"?>
<sst xmlns="http://schemas.openxmlformats.org/spreadsheetml/2006/main" count="368" uniqueCount="113">
  <si>
    <t>Cedar River Race</t>
  </si>
  <si>
    <t>Class</t>
  </si>
  <si>
    <t>Name</t>
  </si>
  <si>
    <t>Last Name</t>
  </si>
  <si>
    <t>Canadian?</t>
  </si>
  <si>
    <t>Time1</t>
  </si>
  <si>
    <t>Penalties1</t>
  </si>
  <si>
    <t>Total1</t>
  </si>
  <si>
    <t>Time2</t>
  </si>
  <si>
    <t>Penalties2</t>
  </si>
  <si>
    <t>Total2</t>
  </si>
  <si>
    <t>BestTime</t>
  </si>
  <si>
    <t>Place</t>
  </si>
  <si>
    <t>K1 Race M</t>
  </si>
  <si>
    <t>David</t>
  </si>
  <si>
    <t>Zimmerman</t>
  </si>
  <si>
    <t>no</t>
  </si>
  <si>
    <t>Stephen</t>
  </si>
  <si>
    <t>Cameron</t>
  </si>
  <si>
    <t>Rufus</t>
  </si>
  <si>
    <t>Knapp</t>
  </si>
  <si>
    <t>Dave</t>
  </si>
  <si>
    <t>Johnson</t>
  </si>
  <si>
    <t>Rick</t>
  </si>
  <si>
    <t>Ratcliff</t>
  </si>
  <si>
    <t>Marc</t>
  </si>
  <si>
    <t>Leonard</t>
  </si>
  <si>
    <t>Matt</t>
  </si>
  <si>
    <t>Davidson</t>
  </si>
  <si>
    <t>Victor</t>
  </si>
  <si>
    <t>Kress</t>
  </si>
  <si>
    <t>Alan</t>
  </si>
  <si>
    <t>Hall</t>
  </si>
  <si>
    <t>OC-1</t>
  </si>
  <si>
    <t>Will</t>
  </si>
  <si>
    <t>Day</t>
  </si>
  <si>
    <t>Burgmuller</t>
  </si>
  <si>
    <t>Sillars</t>
  </si>
  <si>
    <t>Steve</t>
  </si>
  <si>
    <t>Reutebuch</t>
  </si>
  <si>
    <t>K1W Race Jr</t>
  </si>
  <si>
    <t>Jazmyne</t>
  </si>
  <si>
    <t>DenHollander</t>
  </si>
  <si>
    <t>yes</t>
  </si>
  <si>
    <t>Cara</t>
  </si>
  <si>
    <t>Marks</t>
  </si>
  <si>
    <t>C1 Race</t>
  </si>
  <si>
    <t>Tom</t>
  </si>
  <si>
    <t>Weir</t>
  </si>
  <si>
    <t>Tim</t>
  </si>
  <si>
    <t>Peter</t>
  </si>
  <si>
    <t>Rummel</t>
  </si>
  <si>
    <t>K1 Race Junior</t>
  </si>
  <si>
    <t>Jordan</t>
  </si>
  <si>
    <t>Gollner</t>
  </si>
  <si>
    <t>C1 W race</t>
  </si>
  <si>
    <t>Idamay</t>
  </si>
  <si>
    <t>Curtis</t>
  </si>
  <si>
    <t>sorta</t>
  </si>
  <si>
    <t>K2</t>
  </si>
  <si>
    <t>Team Oregon</t>
  </si>
  <si>
    <t>Zimberg</t>
  </si>
  <si>
    <t>Doug&amp;Matt</t>
  </si>
  <si>
    <t>OC-2</t>
  </si>
  <si>
    <t>Alan &amp; Idamay</t>
  </si>
  <si>
    <t>Alan &amp; Alan</t>
  </si>
  <si>
    <t>C2</t>
  </si>
  <si>
    <t>Dawn &amp; Victor</t>
  </si>
  <si>
    <t>K1W Rec</t>
  </si>
  <si>
    <t>Mary</t>
  </si>
  <si>
    <t>Keppler</t>
  </si>
  <si>
    <t>Esther</t>
  </si>
  <si>
    <t>Mecking</t>
  </si>
  <si>
    <t>Nicole</t>
  </si>
  <si>
    <t>LeBlanc</t>
  </si>
  <si>
    <t>Marie</t>
  </si>
  <si>
    <t>Vicksta</t>
  </si>
  <si>
    <t>Sybille</t>
  </si>
  <si>
    <t>Fleischmann</t>
  </si>
  <si>
    <t>Toria</t>
  </si>
  <si>
    <t>Matteson</t>
  </si>
  <si>
    <t>K1W Race</t>
  </si>
  <si>
    <t>Boo</t>
  </si>
  <si>
    <t>Turner</t>
  </si>
  <si>
    <t>Jennie</t>
  </si>
  <si>
    <t>Goldberg</t>
  </si>
  <si>
    <t xml:space="preserve">Dawn </t>
  </si>
  <si>
    <t>Meekhof</t>
  </si>
  <si>
    <t>Lisa</t>
  </si>
  <si>
    <t>K1 Race</t>
  </si>
  <si>
    <t>Joel</t>
  </si>
  <si>
    <t>Martin</t>
  </si>
  <si>
    <t>Jon</t>
  </si>
  <si>
    <t>Prentice</t>
  </si>
  <si>
    <t>Brian</t>
  </si>
  <si>
    <t>Pernick</t>
  </si>
  <si>
    <t>Ken</t>
  </si>
  <si>
    <t>Daugherty</t>
  </si>
  <si>
    <t>K1 Rec</t>
  </si>
  <si>
    <t>Andrews</t>
  </si>
  <si>
    <t>LaBlanc</t>
  </si>
  <si>
    <t>McCollough</t>
  </si>
  <si>
    <t>Money In</t>
  </si>
  <si>
    <t>count</t>
  </si>
  <si>
    <t>value</t>
  </si>
  <si>
    <t>extended</t>
  </si>
  <si>
    <t>checks</t>
  </si>
  <si>
    <t>total checks</t>
  </si>
  <si>
    <t>cash</t>
  </si>
  <si>
    <t>total cash</t>
  </si>
  <si>
    <t>ACA?</t>
  </si>
  <si>
    <t>number</t>
  </si>
  <si>
    <t>fee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</si>
</sst>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5" fontId="0" fillId="3" borderId="0" xfId="0" applyNumberFormat="1" applyFill="1" applyAlignment="1">
      <alignment/>
    </xf>
    <xf numFmtId="164" fontId="0" fillId="3" borderId="0" xfId="0" applyFont="1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B1" sqref="B1"/>
    </sheetView>
  </sheetViews>
  <sheetFormatPr defaultColWidth="9.140625" defaultRowHeight="15"/>
  <cols>
    <col min="1" max="1" width="10.7109375" style="1" customWidth="1"/>
    <col min="2" max="2" width="13.7109375" style="1" customWidth="1"/>
    <col min="3" max="3" width="12.421875" style="1" customWidth="1"/>
    <col min="4" max="4" width="9.8515625" style="1" customWidth="1"/>
    <col min="5" max="5" width="9.140625" style="1" customWidth="1"/>
    <col min="6" max="6" width="10.421875" style="1" customWidth="1"/>
    <col min="7" max="16384" width="9.140625" style="1" customWidth="1"/>
  </cols>
  <sheetData>
    <row r="1" ht="12.75">
      <c r="A1" s="1" t="s">
        <v>0</v>
      </c>
    </row>
    <row r="2" ht="12.75">
      <c r="A2" s="1">
        <v>2010</v>
      </c>
    </row>
    <row r="3" spans="1:12" s="2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5" spans="1:12" ht="12.75">
      <c r="A5" s="1" t="s">
        <v>13</v>
      </c>
      <c r="B5" s="1" t="s">
        <v>14</v>
      </c>
      <c r="C5" s="1" t="s">
        <v>15</v>
      </c>
      <c r="D5" s="1" t="s">
        <v>16</v>
      </c>
      <c r="E5" s="1">
        <v>121.14</v>
      </c>
      <c r="F5" s="1">
        <v>0</v>
      </c>
      <c r="G5" s="1">
        <f>E5+F5</f>
        <v>121.14</v>
      </c>
      <c r="H5" s="1">
        <v>121.92</v>
      </c>
      <c r="I5" s="1">
        <v>0</v>
      </c>
      <c r="J5" s="1">
        <f>H5+I5</f>
        <v>121.92</v>
      </c>
      <c r="K5" s="1">
        <f>IF(G5&lt;J5,G5,J5)</f>
        <v>121.14</v>
      </c>
      <c r="L5" s="1">
        <v>1</v>
      </c>
    </row>
    <row r="6" spans="1:12" ht="12.75">
      <c r="A6" s="1" t="s">
        <v>13</v>
      </c>
      <c r="B6" s="1" t="s">
        <v>17</v>
      </c>
      <c r="C6" s="1" t="s">
        <v>18</v>
      </c>
      <c r="D6" s="1" t="s">
        <v>16</v>
      </c>
      <c r="E6" s="1">
        <v>124.8</v>
      </c>
      <c r="F6" s="1">
        <v>0</v>
      </c>
      <c r="G6" s="1">
        <f>E6+F6</f>
        <v>124.8</v>
      </c>
      <c r="H6" s="1">
        <v>124.39</v>
      </c>
      <c r="I6" s="1">
        <v>0</v>
      </c>
      <c r="J6" s="1">
        <f>H6+I6</f>
        <v>124.39</v>
      </c>
      <c r="K6" s="1">
        <f>IF(G6&lt;J6,G6,J6)</f>
        <v>124.39</v>
      </c>
      <c r="L6" s="1">
        <v>2</v>
      </c>
    </row>
    <row r="7" spans="1:12" ht="12.75">
      <c r="A7" s="1" t="s">
        <v>13</v>
      </c>
      <c r="B7" s="1" t="s">
        <v>19</v>
      </c>
      <c r="C7" s="1" t="s">
        <v>20</v>
      </c>
      <c r="D7" s="1" t="s">
        <v>16</v>
      </c>
      <c r="E7" s="1">
        <v>125.61</v>
      </c>
      <c r="F7" s="1">
        <v>2</v>
      </c>
      <c r="G7" s="1">
        <f aca="true" t="shared" si="0" ref="G7:G55">E7+F7</f>
        <v>127.61</v>
      </c>
      <c r="H7" s="1">
        <v>125.64</v>
      </c>
      <c r="I7" s="1">
        <v>0</v>
      </c>
      <c r="J7" s="1">
        <f aca="true" t="shared" si="1" ref="J7:J23">H7+I7</f>
        <v>125.64</v>
      </c>
      <c r="K7" s="1">
        <f aca="true" t="shared" si="2" ref="K7:K23">IF(G7&lt;J7,G7,J7)</f>
        <v>125.64</v>
      </c>
      <c r="L7" s="1">
        <v>3</v>
      </c>
    </row>
    <row r="8" spans="1:12" ht="12.75">
      <c r="A8" s="1" t="s">
        <v>13</v>
      </c>
      <c r="B8" s="1" t="s">
        <v>21</v>
      </c>
      <c r="C8" s="1" t="s">
        <v>22</v>
      </c>
      <c r="D8" s="1" t="s">
        <v>16</v>
      </c>
      <c r="E8" s="1">
        <v>132.27</v>
      </c>
      <c r="F8" s="1">
        <v>2</v>
      </c>
      <c r="G8" s="1">
        <f t="shared" si="0"/>
        <v>134.27</v>
      </c>
      <c r="H8" s="1">
        <v>131.98</v>
      </c>
      <c r="I8" s="1">
        <v>2</v>
      </c>
      <c r="J8" s="1">
        <f t="shared" si="1"/>
        <v>133.98</v>
      </c>
      <c r="K8" s="1">
        <f t="shared" si="2"/>
        <v>133.98</v>
      </c>
      <c r="L8" s="1">
        <v>4</v>
      </c>
    </row>
    <row r="9" spans="1:12" ht="12.75">
      <c r="A9" s="1" t="s">
        <v>13</v>
      </c>
      <c r="B9" s="1" t="s">
        <v>23</v>
      </c>
      <c r="C9" s="1" t="s">
        <v>24</v>
      </c>
      <c r="D9" s="1" t="s">
        <v>16</v>
      </c>
      <c r="E9" s="1">
        <v>136.89</v>
      </c>
      <c r="F9" s="1">
        <v>0</v>
      </c>
      <c r="G9" s="1">
        <f>E9+F9</f>
        <v>136.89</v>
      </c>
      <c r="H9" s="1">
        <v>130.48</v>
      </c>
      <c r="I9" s="1">
        <v>4</v>
      </c>
      <c r="J9" s="1">
        <f>H9+I9</f>
        <v>134.48</v>
      </c>
      <c r="K9" s="1">
        <f>IF(G9&lt;J9,G9,J9)</f>
        <v>134.48</v>
      </c>
      <c r="L9" s="1">
        <v>5</v>
      </c>
    </row>
    <row r="10" spans="1:12" ht="12.75">
      <c r="A10" s="1" t="s">
        <v>13</v>
      </c>
      <c r="B10" s="1" t="s">
        <v>25</v>
      </c>
      <c r="C10" s="1" t="s">
        <v>26</v>
      </c>
      <c r="D10" s="1" t="s">
        <v>16</v>
      </c>
      <c r="E10" s="1">
        <v>141.39</v>
      </c>
      <c r="F10" s="1">
        <v>0</v>
      </c>
      <c r="G10" s="1">
        <f t="shared" si="0"/>
        <v>141.39</v>
      </c>
      <c r="H10" s="1">
        <v>139.61</v>
      </c>
      <c r="I10" s="1">
        <v>0</v>
      </c>
      <c r="J10" s="1">
        <f t="shared" si="1"/>
        <v>139.61</v>
      </c>
      <c r="K10" s="1">
        <f t="shared" si="2"/>
        <v>139.61</v>
      </c>
      <c r="L10" s="1">
        <v>6</v>
      </c>
    </row>
    <row r="11" spans="1:12" ht="12.75">
      <c r="A11" s="1" t="s">
        <v>13</v>
      </c>
      <c r="B11" s="1" t="s">
        <v>27</v>
      </c>
      <c r="C11" s="1" t="s">
        <v>28</v>
      </c>
      <c r="D11" s="1" t="s">
        <v>16</v>
      </c>
      <c r="E11" s="1">
        <v>143.86</v>
      </c>
      <c r="F11" s="1">
        <v>4</v>
      </c>
      <c r="G11" s="1">
        <f t="shared" si="0"/>
        <v>147.86</v>
      </c>
      <c r="H11" s="1">
        <v>140.36</v>
      </c>
      <c r="I11" s="1">
        <v>2</v>
      </c>
      <c r="J11" s="1">
        <f t="shared" si="1"/>
        <v>142.36</v>
      </c>
      <c r="K11" s="1">
        <f t="shared" si="2"/>
        <v>142.36</v>
      </c>
      <c r="L11" s="1">
        <v>7</v>
      </c>
    </row>
    <row r="12" spans="1:12" ht="12.75">
      <c r="A12" s="1" t="s">
        <v>13</v>
      </c>
      <c r="B12" s="1" t="s">
        <v>29</v>
      </c>
      <c r="C12" s="1" t="s">
        <v>30</v>
      </c>
      <c r="D12" s="1" t="s">
        <v>16</v>
      </c>
      <c r="E12" s="1">
        <v>160.08</v>
      </c>
      <c r="F12" s="1">
        <v>0</v>
      </c>
      <c r="G12" s="1">
        <f t="shared" si="0"/>
        <v>160.08</v>
      </c>
      <c r="H12" s="1">
        <v>151.33</v>
      </c>
      <c r="I12" s="1">
        <v>0</v>
      </c>
      <c r="J12" s="1">
        <f t="shared" si="1"/>
        <v>151.33</v>
      </c>
      <c r="K12" s="1">
        <f t="shared" si="2"/>
        <v>151.33</v>
      </c>
      <c r="L12" s="1">
        <v>8</v>
      </c>
    </row>
    <row r="13" spans="1:12" ht="12.75">
      <c r="A13" s="1" t="s">
        <v>13</v>
      </c>
      <c r="B13" s="1" t="s">
        <v>31</v>
      </c>
      <c r="C13" s="1" t="s">
        <v>32</v>
      </c>
      <c r="D13" s="1" t="s">
        <v>16</v>
      </c>
      <c r="E13" s="1">
        <v>187.95</v>
      </c>
      <c r="F13" s="1">
        <v>2</v>
      </c>
      <c r="G13" s="1">
        <f t="shared" si="0"/>
        <v>189.95</v>
      </c>
      <c r="H13" s="1">
        <v>177.67</v>
      </c>
      <c r="I13" s="1">
        <v>2</v>
      </c>
      <c r="J13" s="1">
        <f t="shared" si="1"/>
        <v>179.67</v>
      </c>
      <c r="K13" s="1">
        <f t="shared" si="2"/>
        <v>179.67</v>
      </c>
      <c r="L13" s="1">
        <v>9</v>
      </c>
    </row>
    <row r="14" spans="1:12" ht="12.75">
      <c r="A14" s="1" t="s">
        <v>33</v>
      </c>
      <c r="B14" s="1" t="s">
        <v>25</v>
      </c>
      <c r="C14" s="1" t="s">
        <v>26</v>
      </c>
      <c r="D14" s="1" t="s">
        <v>16</v>
      </c>
      <c r="E14" s="1">
        <v>176.11</v>
      </c>
      <c r="F14" s="1">
        <v>6</v>
      </c>
      <c r="G14" s="1">
        <f t="shared" si="0"/>
        <v>182.11</v>
      </c>
      <c r="H14" s="1">
        <v>173.56</v>
      </c>
      <c r="I14" s="1">
        <v>2</v>
      </c>
      <c r="J14" s="1">
        <f t="shared" si="1"/>
        <v>175.56</v>
      </c>
      <c r="K14" s="1">
        <f t="shared" si="2"/>
        <v>175.56</v>
      </c>
      <c r="L14" s="1">
        <v>1</v>
      </c>
    </row>
    <row r="15" spans="1:12" ht="12.75">
      <c r="A15" s="1" t="s">
        <v>33</v>
      </c>
      <c r="B15" s="1" t="s">
        <v>34</v>
      </c>
      <c r="C15" s="1" t="s">
        <v>35</v>
      </c>
      <c r="D15" s="1" t="s">
        <v>16</v>
      </c>
      <c r="E15" s="1">
        <v>201.65</v>
      </c>
      <c r="F15" s="1">
        <v>10</v>
      </c>
      <c r="G15" s="1">
        <f t="shared" si="0"/>
        <v>211.65</v>
      </c>
      <c r="H15" s="1">
        <v>188.122</v>
      </c>
      <c r="I15" s="1">
        <v>18</v>
      </c>
      <c r="J15" s="1">
        <f t="shared" si="1"/>
        <v>206.122</v>
      </c>
      <c r="K15" s="1">
        <f t="shared" si="2"/>
        <v>206.122</v>
      </c>
      <c r="L15" s="1">
        <v>2</v>
      </c>
    </row>
    <row r="16" spans="1:12" ht="12.75">
      <c r="A16" s="1" t="s">
        <v>33</v>
      </c>
      <c r="B16" s="1" t="s">
        <v>31</v>
      </c>
      <c r="C16" s="1" t="s">
        <v>36</v>
      </c>
      <c r="D16" s="1" t="s">
        <v>16</v>
      </c>
      <c r="E16" s="1">
        <v>209.78</v>
      </c>
      <c r="F16" s="1">
        <v>8</v>
      </c>
      <c r="G16" s="1">
        <f>E16+F16</f>
        <v>217.78</v>
      </c>
      <c r="H16" s="1">
        <v>208.21</v>
      </c>
      <c r="I16" s="1">
        <v>12</v>
      </c>
      <c r="J16" s="1">
        <f>H16+I16</f>
        <v>220.21</v>
      </c>
      <c r="K16" s="1">
        <f>IF(G16&lt;J16,G16,J16)</f>
        <v>217.78</v>
      </c>
      <c r="L16" s="1">
        <v>3</v>
      </c>
    </row>
    <row r="17" spans="1:12" ht="12.75">
      <c r="A17" s="1" t="s">
        <v>33</v>
      </c>
      <c r="B17" s="1" t="s">
        <v>31</v>
      </c>
      <c r="C17" s="1" t="s">
        <v>37</v>
      </c>
      <c r="D17" s="1" t="s">
        <v>16</v>
      </c>
      <c r="E17" s="1">
        <v>214.25</v>
      </c>
      <c r="F17" s="1">
        <v>14</v>
      </c>
      <c r="G17" s="1">
        <f t="shared" si="0"/>
        <v>228.25</v>
      </c>
      <c r="J17" s="1">
        <f t="shared" si="1"/>
        <v>0</v>
      </c>
      <c r="K17" s="1">
        <f>G17</f>
        <v>228.25</v>
      </c>
      <c r="L17" s="1">
        <v>4</v>
      </c>
    </row>
    <row r="18" spans="1:12" ht="12.75">
      <c r="A18" s="1" t="s">
        <v>33</v>
      </c>
      <c r="B18" s="1" t="s">
        <v>38</v>
      </c>
      <c r="C18" s="1" t="s">
        <v>39</v>
      </c>
      <c r="D18" s="1" t="s">
        <v>16</v>
      </c>
      <c r="E18" s="1">
        <v>242.95</v>
      </c>
      <c r="F18" s="1">
        <v>18</v>
      </c>
      <c r="G18" s="1">
        <f t="shared" si="0"/>
        <v>260.95</v>
      </c>
      <c r="H18" s="1">
        <v>237.25</v>
      </c>
      <c r="I18" s="1">
        <v>54</v>
      </c>
      <c r="J18" s="1">
        <f t="shared" si="1"/>
        <v>291.25</v>
      </c>
      <c r="K18" s="1">
        <f t="shared" si="2"/>
        <v>260.95</v>
      </c>
      <c r="L18" s="1">
        <v>5</v>
      </c>
    </row>
    <row r="19" spans="1:12" ht="12.75">
      <c r="A19" s="1" t="s">
        <v>40</v>
      </c>
      <c r="B19" s="1" t="s">
        <v>41</v>
      </c>
      <c r="C19" s="1" t="s">
        <v>42</v>
      </c>
      <c r="D19" s="1" t="s">
        <v>43</v>
      </c>
      <c r="E19" s="1">
        <v>124.43</v>
      </c>
      <c r="F19" s="1">
        <v>0</v>
      </c>
      <c r="G19" s="1">
        <f t="shared" si="0"/>
        <v>124.43</v>
      </c>
      <c r="H19" s="1">
        <v>125.78</v>
      </c>
      <c r="I19" s="1">
        <v>0</v>
      </c>
      <c r="J19" s="1">
        <f t="shared" si="1"/>
        <v>125.78</v>
      </c>
      <c r="K19" s="1">
        <f t="shared" si="2"/>
        <v>124.43</v>
      </c>
      <c r="L19" s="1">
        <v>1</v>
      </c>
    </row>
    <row r="20" spans="1:12" ht="12.75">
      <c r="A20" s="1" t="s">
        <v>40</v>
      </c>
      <c r="B20" s="1" t="s">
        <v>44</v>
      </c>
      <c r="C20" s="1" t="s">
        <v>45</v>
      </c>
      <c r="D20" s="1" t="s">
        <v>43</v>
      </c>
      <c r="E20" s="1">
        <v>144.25</v>
      </c>
      <c r="F20" s="1">
        <v>4</v>
      </c>
      <c r="G20" s="1">
        <f t="shared" si="0"/>
        <v>148.25</v>
      </c>
      <c r="H20" s="1">
        <v>148.46</v>
      </c>
      <c r="I20" s="1">
        <v>4</v>
      </c>
      <c r="J20" s="1">
        <f t="shared" si="1"/>
        <v>152.46</v>
      </c>
      <c r="K20" s="1">
        <f t="shared" si="2"/>
        <v>148.25</v>
      </c>
      <c r="L20" s="1">
        <v>2</v>
      </c>
    </row>
    <row r="21" spans="1:12" ht="12.75">
      <c r="A21" s="1" t="s">
        <v>46</v>
      </c>
      <c r="B21" s="1" t="s">
        <v>47</v>
      </c>
      <c r="C21" s="1" t="s">
        <v>48</v>
      </c>
      <c r="D21" s="1" t="s">
        <v>16</v>
      </c>
      <c r="E21" s="1">
        <v>137.89</v>
      </c>
      <c r="F21" s="1">
        <v>0</v>
      </c>
      <c r="G21" s="1">
        <f t="shared" si="0"/>
        <v>137.89</v>
      </c>
      <c r="H21" s="1">
        <v>137.92</v>
      </c>
      <c r="I21" s="1">
        <v>2</v>
      </c>
      <c r="J21" s="1">
        <f t="shared" si="1"/>
        <v>139.92</v>
      </c>
      <c r="K21" s="1">
        <f t="shared" si="2"/>
        <v>137.89</v>
      </c>
      <c r="L21" s="1">
        <v>1</v>
      </c>
    </row>
    <row r="22" spans="1:12" ht="12.75">
      <c r="A22" s="1" t="s">
        <v>46</v>
      </c>
      <c r="B22" s="1" t="s">
        <v>49</v>
      </c>
      <c r="C22" s="1" t="s">
        <v>45</v>
      </c>
      <c r="D22" s="1" t="s">
        <v>43</v>
      </c>
      <c r="E22" s="1">
        <v>163.4</v>
      </c>
      <c r="F22" s="1">
        <v>0</v>
      </c>
      <c r="G22" s="1">
        <f t="shared" si="0"/>
        <v>163.4</v>
      </c>
      <c r="H22" s="1">
        <v>160.73</v>
      </c>
      <c r="I22" s="1">
        <v>2</v>
      </c>
      <c r="J22" s="1">
        <f t="shared" si="1"/>
        <v>162.73</v>
      </c>
      <c r="K22" s="1">
        <f t="shared" si="2"/>
        <v>162.73</v>
      </c>
      <c r="L22" s="1">
        <v>2</v>
      </c>
    </row>
    <row r="23" spans="1:12" ht="12.75">
      <c r="A23" s="1" t="s">
        <v>46</v>
      </c>
      <c r="B23" s="1" t="s">
        <v>50</v>
      </c>
      <c r="C23" s="1" t="s">
        <v>51</v>
      </c>
      <c r="D23" s="1" t="s">
        <v>16</v>
      </c>
      <c r="E23" s="1">
        <v>175.34</v>
      </c>
      <c r="F23" s="1">
        <v>2</v>
      </c>
      <c r="G23" s="1">
        <f t="shared" si="0"/>
        <v>177.34</v>
      </c>
      <c r="H23" s="1">
        <v>171.78</v>
      </c>
      <c r="I23" s="1">
        <v>4</v>
      </c>
      <c r="J23" s="1">
        <f t="shared" si="1"/>
        <v>175.78</v>
      </c>
      <c r="K23" s="1">
        <f t="shared" si="2"/>
        <v>175.78</v>
      </c>
      <c r="L23" s="1">
        <v>3</v>
      </c>
    </row>
    <row r="24" spans="1:12" ht="12.75">
      <c r="A24" s="1" t="s">
        <v>46</v>
      </c>
      <c r="B24" s="1" t="s">
        <v>38</v>
      </c>
      <c r="C24" s="1" t="s">
        <v>39</v>
      </c>
      <c r="D24" s="1" t="s">
        <v>16</v>
      </c>
      <c r="E24" s="1">
        <v>225.33</v>
      </c>
      <c r="F24" s="1">
        <v>6</v>
      </c>
      <c r="G24" s="1">
        <f t="shared" si="0"/>
        <v>231.33</v>
      </c>
      <c r="J24" s="1">
        <f aca="true" t="shared" si="3" ref="J24:J33">H24+I24</f>
        <v>0</v>
      </c>
      <c r="K24" s="1">
        <f>G24</f>
        <v>231.33</v>
      </c>
      <c r="L24" s="1">
        <v>4</v>
      </c>
    </row>
    <row r="25" spans="1:12" ht="12.75">
      <c r="A25" s="1" t="s">
        <v>52</v>
      </c>
      <c r="B25" s="1" t="s">
        <v>53</v>
      </c>
      <c r="C25" s="1" t="s">
        <v>54</v>
      </c>
      <c r="D25" s="1" t="s">
        <v>43</v>
      </c>
      <c r="E25" s="1">
        <v>121.55</v>
      </c>
      <c r="F25" s="1">
        <v>2</v>
      </c>
      <c r="G25" s="1">
        <f t="shared" si="0"/>
        <v>123.55</v>
      </c>
      <c r="H25" s="1">
        <v>128.23</v>
      </c>
      <c r="I25" s="1">
        <v>6</v>
      </c>
      <c r="J25" s="1">
        <f t="shared" si="3"/>
        <v>134.23</v>
      </c>
      <c r="K25" s="1">
        <f>IF(G25&lt;J25,G25,J25)</f>
        <v>123.55</v>
      </c>
      <c r="L25" s="1">
        <v>1</v>
      </c>
    </row>
    <row r="26" spans="1:12" ht="12.75">
      <c r="A26" s="1" t="s">
        <v>55</v>
      </c>
      <c r="B26" s="1" t="s">
        <v>44</v>
      </c>
      <c r="C26" s="1" t="s">
        <v>45</v>
      </c>
      <c r="D26" s="1" t="s">
        <v>43</v>
      </c>
      <c r="E26" s="1">
        <v>186.58</v>
      </c>
      <c r="F26" s="1">
        <v>12</v>
      </c>
      <c r="G26" s="1">
        <f t="shared" si="0"/>
        <v>198.58</v>
      </c>
      <c r="H26" s="1">
        <v>169.17</v>
      </c>
      <c r="I26" s="1">
        <v>6</v>
      </c>
      <c r="J26" s="1">
        <f t="shared" si="3"/>
        <v>175.17</v>
      </c>
      <c r="K26" s="1">
        <f>IF(G26&lt;J26,G26,J26)</f>
        <v>175.17</v>
      </c>
      <c r="L26" s="1">
        <v>1</v>
      </c>
    </row>
    <row r="27" spans="1:12" ht="12.75">
      <c r="A27" s="1" t="s">
        <v>55</v>
      </c>
      <c r="B27" s="1" t="s">
        <v>56</v>
      </c>
      <c r="C27" s="1" t="s">
        <v>57</v>
      </c>
      <c r="D27" s="1" t="s">
        <v>58</v>
      </c>
      <c r="E27" s="1">
        <v>249.83</v>
      </c>
      <c r="F27" s="1">
        <v>58</v>
      </c>
      <c r="G27" s="1">
        <f t="shared" si="0"/>
        <v>307.83000000000004</v>
      </c>
      <c r="J27" s="1">
        <f t="shared" si="3"/>
        <v>0</v>
      </c>
      <c r="K27" s="1">
        <f aca="true" t="shared" si="4" ref="K27:K32">G27</f>
        <v>307.83000000000004</v>
      </c>
      <c r="L27" s="1">
        <v>2</v>
      </c>
    </row>
    <row r="28" spans="1:12" ht="12.75">
      <c r="A28" s="1" t="s">
        <v>59</v>
      </c>
      <c r="B28" s="1" t="s">
        <v>60</v>
      </c>
      <c r="D28" s="1" t="s">
        <v>16</v>
      </c>
      <c r="E28" s="1">
        <v>163.05</v>
      </c>
      <c r="F28" s="1">
        <v>4</v>
      </c>
      <c r="G28" s="1">
        <f t="shared" si="0"/>
        <v>167.05</v>
      </c>
      <c r="K28" s="1">
        <f t="shared" si="4"/>
        <v>167.05</v>
      </c>
      <c r="L28" s="1">
        <v>1</v>
      </c>
    </row>
    <row r="29" spans="1:12" ht="12.75">
      <c r="A29" s="1" t="s">
        <v>59</v>
      </c>
      <c r="B29" s="1" t="s">
        <v>61</v>
      </c>
      <c r="D29" s="1" t="s">
        <v>16</v>
      </c>
      <c r="E29" s="1">
        <v>166.36</v>
      </c>
      <c r="F29" s="1">
        <v>6</v>
      </c>
      <c r="G29" s="1">
        <f>E29+F29</f>
        <v>172.36</v>
      </c>
      <c r="K29" s="1">
        <f t="shared" si="4"/>
        <v>172.36</v>
      </c>
      <c r="L29" s="1">
        <v>1</v>
      </c>
    </row>
    <row r="30" spans="1:12" ht="12.75">
      <c r="A30" s="1" t="s">
        <v>59</v>
      </c>
      <c r="B30" s="1" t="s">
        <v>62</v>
      </c>
      <c r="D30" s="1" t="s">
        <v>16</v>
      </c>
      <c r="E30" s="1">
        <v>494.23</v>
      </c>
      <c r="F30" s="1">
        <v>112</v>
      </c>
      <c r="G30" s="1">
        <f t="shared" si="0"/>
        <v>606.23</v>
      </c>
      <c r="J30" s="1">
        <f t="shared" si="3"/>
        <v>0</v>
      </c>
      <c r="K30" s="1">
        <f t="shared" si="4"/>
        <v>606.23</v>
      </c>
      <c r="L30" s="1">
        <v>3</v>
      </c>
    </row>
    <row r="31" spans="1:12" ht="12.75">
      <c r="A31" s="1" t="s">
        <v>63</v>
      </c>
      <c r="B31" s="1" t="s">
        <v>64</v>
      </c>
      <c r="D31" s="1" t="s">
        <v>16</v>
      </c>
      <c r="E31" s="1">
        <v>234.58</v>
      </c>
      <c r="F31" s="1">
        <v>14</v>
      </c>
      <c r="G31" s="1">
        <f t="shared" si="0"/>
        <v>248.58</v>
      </c>
      <c r="J31" s="1">
        <f t="shared" si="3"/>
        <v>0</v>
      </c>
      <c r="K31" s="1">
        <f t="shared" si="4"/>
        <v>248.58</v>
      </c>
      <c r="L31" s="1">
        <v>1</v>
      </c>
    </row>
    <row r="32" spans="1:12" ht="12.75">
      <c r="A32" s="1" t="s">
        <v>63</v>
      </c>
      <c r="B32" s="1" t="s">
        <v>65</v>
      </c>
      <c r="D32" s="1" t="s">
        <v>16</v>
      </c>
      <c r="E32" s="1">
        <v>248.84</v>
      </c>
      <c r="F32" s="1">
        <v>58</v>
      </c>
      <c r="G32" s="1">
        <f t="shared" si="0"/>
        <v>306.84000000000003</v>
      </c>
      <c r="J32" s="1">
        <f t="shared" si="3"/>
        <v>0</v>
      </c>
      <c r="K32" s="1">
        <f t="shared" si="4"/>
        <v>306.84000000000003</v>
      </c>
      <c r="L32" s="1">
        <v>2</v>
      </c>
    </row>
    <row r="33" spans="1:12" ht="12.75">
      <c r="A33" s="1" t="s">
        <v>66</v>
      </c>
      <c r="B33" s="1" t="s">
        <v>67</v>
      </c>
      <c r="D33" s="1" t="s">
        <v>16</v>
      </c>
      <c r="E33" s="1">
        <v>225.37</v>
      </c>
      <c r="F33" s="1">
        <v>122</v>
      </c>
      <c r="G33" s="1">
        <f t="shared" si="0"/>
        <v>347.37</v>
      </c>
      <c r="H33" s="1">
        <v>231.7</v>
      </c>
      <c r="I33" s="1">
        <v>24</v>
      </c>
      <c r="J33" s="1">
        <f t="shared" si="3"/>
        <v>255.7</v>
      </c>
      <c r="K33" s="1">
        <f>IF(G33&lt;J33,G33,J33)</f>
        <v>255.7</v>
      </c>
      <c r="L33" s="1">
        <v>1</v>
      </c>
    </row>
    <row r="34" spans="1:12" ht="12.75">
      <c r="A34" s="1" t="s">
        <v>68</v>
      </c>
      <c r="B34" s="1" t="s">
        <v>69</v>
      </c>
      <c r="C34" s="1" t="s">
        <v>70</v>
      </c>
      <c r="D34" s="1" t="s">
        <v>16</v>
      </c>
      <c r="E34" s="1">
        <v>177.58</v>
      </c>
      <c r="F34" s="1">
        <v>0</v>
      </c>
      <c r="G34" s="1">
        <f t="shared" si="0"/>
        <v>177.58</v>
      </c>
      <c r="H34" s="1">
        <v>182.08</v>
      </c>
      <c r="I34" s="1">
        <v>4</v>
      </c>
      <c r="J34" s="1">
        <f aca="true" t="shared" si="5" ref="J34:J40">H34+I34</f>
        <v>186.08</v>
      </c>
      <c r="K34" s="1">
        <f aca="true" t="shared" si="6" ref="K34:K40">IF(G34&lt;J34,G34,J34)</f>
        <v>177.58</v>
      </c>
      <c r="L34" s="1">
        <v>1</v>
      </c>
    </row>
    <row r="35" spans="1:12" ht="12.75">
      <c r="A35" s="1" t="s">
        <v>68</v>
      </c>
      <c r="B35" s="1" t="s">
        <v>71</v>
      </c>
      <c r="C35" s="1" t="s">
        <v>72</v>
      </c>
      <c r="D35" s="1" t="s">
        <v>16</v>
      </c>
      <c r="E35" s="1">
        <v>202.95</v>
      </c>
      <c r="F35" s="1">
        <v>2</v>
      </c>
      <c r="G35" s="1">
        <f t="shared" si="0"/>
        <v>204.95</v>
      </c>
      <c r="H35" s="1">
        <v>243.23</v>
      </c>
      <c r="I35" s="1">
        <v>52</v>
      </c>
      <c r="J35" s="1">
        <f t="shared" si="5"/>
        <v>295.23</v>
      </c>
      <c r="K35" s="1">
        <f t="shared" si="6"/>
        <v>204.95</v>
      </c>
      <c r="L35" s="1">
        <v>2</v>
      </c>
    </row>
    <row r="36" spans="1:12" ht="12.75">
      <c r="A36" s="1" t="s">
        <v>68</v>
      </c>
      <c r="B36" s="1" t="s">
        <v>73</v>
      </c>
      <c r="C36" s="1" t="s">
        <v>74</v>
      </c>
      <c r="D36" s="1" t="s">
        <v>16</v>
      </c>
      <c r="E36" s="1">
        <v>222.95</v>
      </c>
      <c r="F36" s="1">
        <v>2</v>
      </c>
      <c r="G36" s="1">
        <f t="shared" si="0"/>
        <v>224.95</v>
      </c>
      <c r="H36" s="1">
        <v>210.92</v>
      </c>
      <c r="I36" s="1">
        <v>4</v>
      </c>
      <c r="J36" s="1">
        <f t="shared" si="5"/>
        <v>214.92</v>
      </c>
      <c r="K36" s="1">
        <f t="shared" si="6"/>
        <v>214.92</v>
      </c>
      <c r="L36" s="1">
        <v>3</v>
      </c>
    </row>
    <row r="37" spans="1:12" ht="12.75">
      <c r="A37" s="1" t="s">
        <v>68</v>
      </c>
      <c r="B37" s="1" t="s">
        <v>75</v>
      </c>
      <c r="C37" s="1" t="s">
        <v>76</v>
      </c>
      <c r="D37" s="1" t="s">
        <v>16</v>
      </c>
      <c r="E37" s="1">
        <v>219.83</v>
      </c>
      <c r="F37" s="1">
        <v>50</v>
      </c>
      <c r="G37" s="1">
        <f t="shared" si="0"/>
        <v>269.83000000000004</v>
      </c>
      <c r="H37" s="1">
        <v>220.06</v>
      </c>
      <c r="I37" s="1">
        <v>2</v>
      </c>
      <c r="J37" s="1">
        <f t="shared" si="5"/>
        <v>222.06</v>
      </c>
      <c r="K37" s="1">
        <f t="shared" si="6"/>
        <v>222.06</v>
      </c>
      <c r="L37" s="1">
        <v>4</v>
      </c>
    </row>
    <row r="38" spans="1:12" ht="12.75">
      <c r="A38" s="1" t="s">
        <v>68</v>
      </c>
      <c r="B38" s="1" t="s">
        <v>77</v>
      </c>
      <c r="C38" s="1" t="s">
        <v>78</v>
      </c>
      <c r="D38" s="1" t="s">
        <v>16</v>
      </c>
      <c r="E38" s="1">
        <v>210.95</v>
      </c>
      <c r="F38" s="1">
        <v>52</v>
      </c>
      <c r="G38" s="1">
        <f t="shared" si="0"/>
        <v>262.95</v>
      </c>
      <c r="H38" s="1">
        <v>225</v>
      </c>
      <c r="I38" s="1">
        <v>0</v>
      </c>
      <c r="J38" s="1">
        <f t="shared" si="5"/>
        <v>225</v>
      </c>
      <c r="K38" s="1">
        <f t="shared" si="6"/>
        <v>225</v>
      </c>
      <c r="L38" s="1">
        <v>5</v>
      </c>
    </row>
    <row r="39" spans="1:12" ht="12.75">
      <c r="A39" s="1" t="s">
        <v>68</v>
      </c>
      <c r="B39" s="1" t="s">
        <v>79</v>
      </c>
      <c r="C39" s="1" t="s">
        <v>80</v>
      </c>
      <c r="D39" s="1" t="s">
        <v>16</v>
      </c>
      <c r="E39" s="1">
        <v>244.39</v>
      </c>
      <c r="F39" s="1">
        <v>54</v>
      </c>
      <c r="G39" s="1">
        <f t="shared" si="0"/>
        <v>298.39</v>
      </c>
      <c r="H39" s="1">
        <v>230</v>
      </c>
      <c r="I39" s="1">
        <v>252</v>
      </c>
      <c r="J39" s="1">
        <f t="shared" si="5"/>
        <v>482</v>
      </c>
      <c r="K39" s="1">
        <f t="shared" si="6"/>
        <v>298.39</v>
      </c>
      <c r="L39" s="1">
        <v>6</v>
      </c>
    </row>
    <row r="40" spans="1:12" ht="12.75">
      <c r="A40" s="1" t="s">
        <v>81</v>
      </c>
      <c r="B40" s="1" t="s">
        <v>82</v>
      </c>
      <c r="C40" s="1" t="s">
        <v>83</v>
      </c>
      <c r="D40" s="1" t="s">
        <v>16</v>
      </c>
      <c r="E40" s="1">
        <v>139.65</v>
      </c>
      <c r="F40" s="1">
        <v>2</v>
      </c>
      <c r="G40" s="1">
        <f t="shared" si="0"/>
        <v>141.65</v>
      </c>
      <c r="H40" s="1">
        <v>137.96</v>
      </c>
      <c r="I40" s="1">
        <v>2</v>
      </c>
      <c r="J40" s="1">
        <f t="shared" si="5"/>
        <v>139.96</v>
      </c>
      <c r="K40" s="1">
        <f t="shared" si="6"/>
        <v>139.96</v>
      </c>
      <c r="L40" s="1">
        <v>1</v>
      </c>
    </row>
    <row r="41" spans="1:12" ht="12.75">
      <c r="A41" s="1" t="s">
        <v>81</v>
      </c>
      <c r="B41" s="1" t="s">
        <v>84</v>
      </c>
      <c r="C41" s="1" t="s">
        <v>85</v>
      </c>
      <c r="D41" s="1" t="s">
        <v>16</v>
      </c>
      <c r="E41" s="1">
        <v>147.95</v>
      </c>
      <c r="F41" s="1">
        <v>0</v>
      </c>
      <c r="G41" s="1">
        <f t="shared" si="0"/>
        <v>147.95</v>
      </c>
      <c r="H41" s="1">
        <v>145.59</v>
      </c>
      <c r="I41" s="1">
        <v>0</v>
      </c>
      <c r="J41" s="1">
        <f aca="true" t="shared" si="7" ref="J41:J51">H41+I41</f>
        <v>145.59</v>
      </c>
      <c r="K41" s="1">
        <f aca="true" t="shared" si="8" ref="K41:K51">IF(G41&lt;J41,G41,J41)</f>
        <v>145.59</v>
      </c>
      <c r="L41" s="1">
        <v>2</v>
      </c>
    </row>
    <row r="42" spans="1:12" ht="12.75">
      <c r="A42" s="1" t="s">
        <v>81</v>
      </c>
      <c r="B42" s="1" t="s">
        <v>86</v>
      </c>
      <c r="C42" s="1" t="s">
        <v>87</v>
      </c>
      <c r="D42" s="1" t="s">
        <v>43</v>
      </c>
      <c r="E42" s="1">
        <v>164.18</v>
      </c>
      <c r="F42" s="1">
        <v>6</v>
      </c>
      <c r="G42" s="1">
        <f t="shared" si="0"/>
        <v>170.18</v>
      </c>
      <c r="H42" s="1">
        <v>156.17</v>
      </c>
      <c r="I42" s="1">
        <v>4</v>
      </c>
      <c r="J42" s="1">
        <f t="shared" si="7"/>
        <v>160.17</v>
      </c>
      <c r="K42" s="1">
        <f t="shared" si="8"/>
        <v>160.17</v>
      </c>
      <c r="L42" s="1">
        <v>3</v>
      </c>
    </row>
    <row r="43" spans="1:12" ht="12.75">
      <c r="A43" s="1" t="s">
        <v>81</v>
      </c>
      <c r="B43" s="1" t="s">
        <v>88</v>
      </c>
      <c r="C43" s="1" t="s">
        <v>35</v>
      </c>
      <c r="D43" s="1" t="s">
        <v>43</v>
      </c>
      <c r="E43" s="1">
        <v>170.39</v>
      </c>
      <c r="F43" s="1">
        <v>4</v>
      </c>
      <c r="G43" s="1">
        <f t="shared" si="0"/>
        <v>174.39</v>
      </c>
      <c r="H43" s="1">
        <v>168.93</v>
      </c>
      <c r="I43" s="1">
        <v>4</v>
      </c>
      <c r="J43" s="1">
        <f t="shared" si="7"/>
        <v>172.93</v>
      </c>
      <c r="K43" s="1">
        <f t="shared" si="8"/>
        <v>172.93</v>
      </c>
      <c r="L43" s="1">
        <v>4</v>
      </c>
    </row>
    <row r="44" spans="1:12" ht="12.75">
      <c r="A44" s="1" t="s">
        <v>81</v>
      </c>
      <c r="B44" s="1" t="s">
        <v>56</v>
      </c>
      <c r="C44" s="1" t="s">
        <v>57</v>
      </c>
      <c r="D44" s="1" t="s">
        <v>16</v>
      </c>
      <c r="E44" s="1">
        <v>222.61</v>
      </c>
      <c r="F44" s="1">
        <v>6</v>
      </c>
      <c r="G44" s="1">
        <f t="shared" si="0"/>
        <v>228.61</v>
      </c>
      <c r="J44" s="1">
        <f t="shared" si="7"/>
        <v>0</v>
      </c>
      <c r="K44" s="1">
        <f>G44</f>
        <v>228.61</v>
      </c>
      <c r="L44" s="1">
        <v>5</v>
      </c>
    </row>
    <row r="45" spans="1:12" ht="12.75">
      <c r="A45" s="1" t="s">
        <v>89</v>
      </c>
      <c r="B45" s="1" t="s">
        <v>90</v>
      </c>
      <c r="C45" s="1" t="s">
        <v>91</v>
      </c>
      <c r="D45" s="1" t="s">
        <v>43</v>
      </c>
      <c r="E45" s="1">
        <v>122.39</v>
      </c>
      <c r="F45" s="1">
        <v>0</v>
      </c>
      <c r="G45" s="1">
        <f t="shared" si="0"/>
        <v>122.39</v>
      </c>
      <c r="H45" s="1">
        <v>121.52</v>
      </c>
      <c r="I45" s="1">
        <v>2</v>
      </c>
      <c r="J45" s="1">
        <f t="shared" si="7"/>
        <v>123.52</v>
      </c>
      <c r="K45" s="1">
        <f t="shared" si="8"/>
        <v>122.39</v>
      </c>
      <c r="L45" s="1">
        <v>1</v>
      </c>
    </row>
    <row r="46" spans="1:12" ht="12.75">
      <c r="A46" s="1" t="s">
        <v>89</v>
      </c>
      <c r="B46" s="1" t="s">
        <v>92</v>
      </c>
      <c r="C46" s="1" t="s">
        <v>93</v>
      </c>
      <c r="D46" s="1" t="s">
        <v>16</v>
      </c>
      <c r="E46" s="1">
        <v>138.64</v>
      </c>
      <c r="F46" s="1">
        <v>6</v>
      </c>
      <c r="G46" s="1">
        <f t="shared" si="0"/>
        <v>144.64</v>
      </c>
      <c r="H46" s="1">
        <v>146.33</v>
      </c>
      <c r="I46" s="1">
        <v>0</v>
      </c>
      <c r="J46" s="1">
        <f t="shared" si="7"/>
        <v>146.33</v>
      </c>
      <c r="K46" s="1">
        <f t="shared" si="8"/>
        <v>144.64</v>
      </c>
      <c r="L46" s="1">
        <v>2</v>
      </c>
    </row>
    <row r="47" spans="1:12" ht="12.75">
      <c r="A47" s="1" t="s">
        <v>89</v>
      </c>
      <c r="B47" s="1" t="s">
        <v>94</v>
      </c>
      <c r="C47" s="1" t="s">
        <v>95</v>
      </c>
      <c r="D47" s="1" t="s">
        <v>16</v>
      </c>
      <c r="E47" s="1">
        <v>162.61</v>
      </c>
      <c r="F47" s="1">
        <v>2</v>
      </c>
      <c r="G47" s="1">
        <f t="shared" si="0"/>
        <v>164.61</v>
      </c>
      <c r="H47" s="1">
        <v>168</v>
      </c>
      <c r="I47" s="1">
        <v>2</v>
      </c>
      <c r="J47" s="1">
        <f t="shared" si="7"/>
        <v>170</v>
      </c>
      <c r="K47" s="1">
        <f t="shared" si="8"/>
        <v>164.61</v>
      </c>
      <c r="L47" s="1">
        <v>3</v>
      </c>
    </row>
    <row r="48" spans="1:12" ht="12.75">
      <c r="A48" s="1" t="s">
        <v>89</v>
      </c>
      <c r="B48" s="1" t="s">
        <v>96</v>
      </c>
      <c r="C48" s="1" t="s">
        <v>97</v>
      </c>
      <c r="D48" s="1" t="s">
        <v>43</v>
      </c>
      <c r="E48" s="1">
        <v>164.58</v>
      </c>
      <c r="F48" s="1">
        <v>2</v>
      </c>
      <c r="G48" s="1">
        <f t="shared" si="0"/>
        <v>166.58</v>
      </c>
      <c r="H48" s="1">
        <v>159.67</v>
      </c>
      <c r="I48" s="1">
        <v>6</v>
      </c>
      <c r="J48" s="1">
        <f t="shared" si="7"/>
        <v>165.67</v>
      </c>
      <c r="K48" s="1">
        <f t="shared" si="8"/>
        <v>165.67</v>
      </c>
      <c r="L48" s="1">
        <v>4</v>
      </c>
    </row>
    <row r="49" spans="1:12" ht="12.75">
      <c r="A49" s="1" t="s">
        <v>98</v>
      </c>
      <c r="B49" s="1" t="s">
        <v>47</v>
      </c>
      <c r="C49" s="1" t="s">
        <v>48</v>
      </c>
      <c r="D49" s="1" t="s">
        <v>43</v>
      </c>
      <c r="E49" s="1">
        <v>148.64</v>
      </c>
      <c r="F49" s="1">
        <v>0</v>
      </c>
      <c r="G49" s="1">
        <f t="shared" si="0"/>
        <v>148.64</v>
      </c>
      <c r="H49" s="1">
        <v>146.86</v>
      </c>
      <c r="I49" s="1">
        <v>0</v>
      </c>
      <c r="J49" s="1">
        <f t="shared" si="7"/>
        <v>146.86</v>
      </c>
      <c r="K49" s="1">
        <f t="shared" si="8"/>
        <v>146.86</v>
      </c>
      <c r="L49" s="1">
        <v>1</v>
      </c>
    </row>
    <row r="50" spans="1:12" ht="12.75">
      <c r="A50" s="1" t="s">
        <v>98</v>
      </c>
      <c r="B50" s="1" t="s">
        <v>38</v>
      </c>
      <c r="C50" s="1" t="s">
        <v>99</v>
      </c>
      <c r="D50" s="1" t="s">
        <v>58</v>
      </c>
      <c r="E50" s="1">
        <v>155.46</v>
      </c>
      <c r="F50" s="1">
        <v>0</v>
      </c>
      <c r="G50" s="1">
        <f t="shared" si="0"/>
        <v>155.46</v>
      </c>
      <c r="H50" s="1">
        <v>158.87</v>
      </c>
      <c r="I50" s="1">
        <v>0</v>
      </c>
      <c r="J50" s="1">
        <f t="shared" si="7"/>
        <v>158.87</v>
      </c>
      <c r="K50" s="1">
        <f t="shared" si="8"/>
        <v>155.46</v>
      </c>
      <c r="L50" s="1">
        <v>2</v>
      </c>
    </row>
    <row r="51" spans="1:12" ht="12.75">
      <c r="A51" s="1" t="s">
        <v>98</v>
      </c>
      <c r="B51" s="1" t="s">
        <v>94</v>
      </c>
      <c r="C51" s="1" t="s">
        <v>95</v>
      </c>
      <c r="D51" s="1" t="s">
        <v>16</v>
      </c>
      <c r="E51" s="1">
        <v>157.02</v>
      </c>
      <c r="F51" s="1">
        <v>0</v>
      </c>
      <c r="G51" s="1">
        <f t="shared" si="0"/>
        <v>157.02</v>
      </c>
      <c r="H51" s="1">
        <v>163.64</v>
      </c>
      <c r="I51" s="1">
        <v>4</v>
      </c>
      <c r="J51" s="1">
        <f t="shared" si="7"/>
        <v>167.64</v>
      </c>
      <c r="K51" s="1">
        <f t="shared" si="8"/>
        <v>157.02</v>
      </c>
      <c r="L51" s="1">
        <v>3</v>
      </c>
    </row>
    <row r="52" spans="1:12" ht="12.75">
      <c r="A52" s="1" t="s">
        <v>98</v>
      </c>
      <c r="B52" s="1" t="s">
        <v>96</v>
      </c>
      <c r="C52" s="1" t="s">
        <v>97</v>
      </c>
      <c r="D52" s="1" t="s">
        <v>16</v>
      </c>
      <c r="E52" s="1">
        <v>165.05</v>
      </c>
      <c r="F52" s="1">
        <v>6</v>
      </c>
      <c r="G52" s="1">
        <f t="shared" si="0"/>
        <v>171.05</v>
      </c>
      <c r="J52" s="1">
        <f>H52+I52</f>
        <v>0</v>
      </c>
      <c r="K52" s="1">
        <f>G52</f>
        <v>171.05</v>
      </c>
      <c r="L52" s="1">
        <v>4</v>
      </c>
    </row>
    <row r="53" spans="1:12" ht="12.75">
      <c r="A53" s="1" t="s">
        <v>98</v>
      </c>
      <c r="B53" s="1" t="s">
        <v>34</v>
      </c>
      <c r="C53" s="1" t="s">
        <v>35</v>
      </c>
      <c r="D53" s="1" t="s">
        <v>16</v>
      </c>
      <c r="E53" s="1">
        <v>167.73</v>
      </c>
      <c r="F53" s="1">
        <v>6</v>
      </c>
      <c r="G53" s="1">
        <f t="shared" si="0"/>
        <v>173.73</v>
      </c>
      <c r="H53" s="1">
        <v>171.23</v>
      </c>
      <c r="I53" s="1">
        <v>8</v>
      </c>
      <c r="J53" s="1">
        <f>H53+I53</f>
        <v>179.23</v>
      </c>
      <c r="K53" s="1">
        <f>IF(G53&lt;J53,G53,J53)</f>
        <v>173.73</v>
      </c>
      <c r="L53" s="1">
        <v>5</v>
      </c>
    </row>
    <row r="54" spans="1:12" ht="12.75">
      <c r="A54" s="1" t="s">
        <v>98</v>
      </c>
      <c r="B54" s="1" t="s">
        <v>27</v>
      </c>
      <c r="C54" s="1" t="s">
        <v>100</v>
      </c>
      <c r="D54" s="1" t="s">
        <v>16</v>
      </c>
      <c r="E54" s="1">
        <v>220.8</v>
      </c>
      <c r="F54" s="1">
        <v>6</v>
      </c>
      <c r="G54" s="1">
        <f t="shared" si="0"/>
        <v>226.8</v>
      </c>
      <c r="H54" s="1">
        <v>189.7</v>
      </c>
      <c r="I54" s="1">
        <v>8</v>
      </c>
      <c r="J54" s="1">
        <f>H54+I54</f>
        <v>197.7</v>
      </c>
      <c r="K54" s="1">
        <f>IF(G54&lt;J54,G54,J54)</f>
        <v>197.7</v>
      </c>
      <c r="L54" s="1">
        <v>6</v>
      </c>
    </row>
    <row r="55" spans="1:12" ht="12.75">
      <c r="A55" s="1" t="s">
        <v>98</v>
      </c>
      <c r="B55" s="1" t="s">
        <v>38</v>
      </c>
      <c r="C55" s="1" t="s">
        <v>101</v>
      </c>
      <c r="D55" s="1" t="s">
        <v>16</v>
      </c>
      <c r="E55" s="1">
        <v>239.45</v>
      </c>
      <c r="F55" s="1">
        <v>16</v>
      </c>
      <c r="G55" s="1">
        <f t="shared" si="0"/>
        <v>255.45</v>
      </c>
      <c r="H55" s="1">
        <v>237.05</v>
      </c>
      <c r="I55" s="1">
        <v>58</v>
      </c>
      <c r="J55" s="1">
        <f>H55+I55</f>
        <v>295.05</v>
      </c>
      <c r="K55" s="1">
        <f>IF(G55&lt;J55,G55,J55)</f>
        <v>255.45</v>
      </c>
      <c r="L55" s="1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H9" sqref="H9"/>
    </sheetView>
  </sheetViews>
  <sheetFormatPr defaultColWidth="9.140625" defaultRowHeight="15"/>
  <cols>
    <col min="2" max="4" width="9.140625" style="1" customWidth="1"/>
    <col min="5" max="5" width="9.140625" style="0" customWidth="1"/>
    <col min="6" max="6" width="14.140625" style="0" customWidth="1"/>
    <col min="7" max="7" width="5.7109375" style="0" customWidth="1"/>
  </cols>
  <sheetData>
    <row r="3" ht="12.75">
      <c r="A3" s="3" t="s">
        <v>102</v>
      </c>
    </row>
    <row r="4" spans="1:7" ht="12.75">
      <c r="A4" s="4"/>
      <c r="B4" s="2" t="s">
        <v>103</v>
      </c>
      <c r="C4" s="2" t="s">
        <v>104</v>
      </c>
      <c r="D4" s="2" t="s">
        <v>105</v>
      </c>
      <c r="E4" s="4"/>
      <c r="F4" s="4"/>
      <c r="G4" s="4"/>
    </row>
    <row r="5" spans="1:6" ht="12.75">
      <c r="A5" t="s">
        <v>106</v>
      </c>
      <c r="B5" s="1">
        <v>1</v>
      </c>
      <c r="C5" s="1">
        <v>10</v>
      </c>
      <c r="D5" s="1">
        <f>C5*B5</f>
        <v>10</v>
      </c>
      <c r="E5" s="5">
        <f>SUM(D5:D6)</f>
        <v>30</v>
      </c>
      <c r="F5" s="6" t="s">
        <v>107</v>
      </c>
    </row>
    <row r="6" spans="2:5" ht="12.75">
      <c r="B6" s="1">
        <v>1</v>
      </c>
      <c r="C6" s="1">
        <v>20</v>
      </c>
      <c r="D6" s="1">
        <f>C6*B6</f>
        <v>20</v>
      </c>
      <c r="E6" s="7"/>
    </row>
    <row r="7" spans="1:6" ht="12.75">
      <c r="A7" t="s">
        <v>108</v>
      </c>
      <c r="B7" s="1">
        <v>0</v>
      </c>
      <c r="C7" s="1">
        <v>5</v>
      </c>
      <c r="D7" s="1">
        <f>C7*B7</f>
        <v>0</v>
      </c>
      <c r="E7" s="5">
        <f>SUM(D7:D9)</f>
        <v>210</v>
      </c>
      <c r="F7" s="6" t="s">
        <v>109</v>
      </c>
    </row>
    <row r="8" spans="2:4" ht="12.75">
      <c r="B8" s="1">
        <v>3</v>
      </c>
      <c r="C8" s="1">
        <v>10</v>
      </c>
      <c r="D8" s="1">
        <f>C8*B8</f>
        <v>30</v>
      </c>
    </row>
    <row r="9" spans="2:4" ht="12.75">
      <c r="B9" s="1">
        <v>9</v>
      </c>
      <c r="C9" s="1">
        <v>20</v>
      </c>
      <c r="D9" s="1">
        <f>C9*B9</f>
        <v>180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0">
      <selection activeCell="D15" sqref="D15"/>
    </sheetView>
  </sheetViews>
  <sheetFormatPr defaultColWidth="9.140625" defaultRowHeight="15"/>
  <cols>
    <col min="6" max="6" width="14.140625" style="0" customWidth="1"/>
    <col min="7" max="7" width="1.8515625" style="0" customWidth="1"/>
  </cols>
  <sheetData>
    <row r="1" spans="1:4" ht="12.75">
      <c r="A1" s="3" t="s">
        <v>102</v>
      </c>
      <c r="B1" s="1"/>
      <c r="C1" s="1"/>
      <c r="D1" s="1"/>
    </row>
    <row r="2" spans="1:7" ht="12.75">
      <c r="A2" s="4"/>
      <c r="B2" s="2" t="s">
        <v>103</v>
      </c>
      <c r="C2" s="2" t="s">
        <v>104</v>
      </c>
      <c r="D2" s="2" t="s">
        <v>105</v>
      </c>
      <c r="E2" s="4"/>
      <c r="F2" s="4"/>
      <c r="G2" s="4"/>
    </row>
    <row r="3" spans="1:6" ht="12.75">
      <c r="A3" t="s">
        <v>106</v>
      </c>
      <c r="B3" s="1">
        <v>1</v>
      </c>
      <c r="C3" s="1">
        <v>10</v>
      </c>
      <c r="D3" s="1">
        <f>C3*B3</f>
        <v>10</v>
      </c>
      <c r="E3" s="5">
        <f>SUM(D3:D4)</f>
        <v>30</v>
      </c>
      <c r="F3" s="6" t="s">
        <v>107</v>
      </c>
    </row>
    <row r="4" spans="2:5" ht="12.75">
      <c r="B4" s="1">
        <v>1</v>
      </c>
      <c r="C4" s="1">
        <v>20</v>
      </c>
      <c r="D4" s="1">
        <f>C4*B4</f>
        <v>20</v>
      </c>
      <c r="E4" s="7"/>
    </row>
    <row r="5" spans="1:6" ht="12.75">
      <c r="A5" t="s">
        <v>108</v>
      </c>
      <c r="B5" s="1">
        <v>2</v>
      </c>
      <c r="C5" s="1">
        <v>5</v>
      </c>
      <c r="D5" s="1">
        <f>C5*B5</f>
        <v>10</v>
      </c>
      <c r="E5" s="5">
        <f>SUM(D5:D8)</f>
        <v>239.63</v>
      </c>
      <c r="F5" s="6" t="s">
        <v>109</v>
      </c>
    </row>
    <row r="6" spans="2:4" ht="12.75">
      <c r="B6" s="1">
        <v>3</v>
      </c>
      <c r="C6" s="1">
        <v>10</v>
      </c>
      <c r="D6" s="1">
        <f>C6*B6</f>
        <v>30</v>
      </c>
    </row>
    <row r="7" spans="2:4" ht="12.75">
      <c r="B7" s="1">
        <v>9</v>
      </c>
      <c r="C7" s="1">
        <v>20</v>
      </c>
      <c r="D7" s="1">
        <f>C7*B7</f>
        <v>180</v>
      </c>
    </row>
    <row r="8" spans="2:4" ht="12.75">
      <c r="B8" s="1">
        <v>1</v>
      </c>
      <c r="C8" s="1">
        <v>19.63</v>
      </c>
      <c r="D8" s="1">
        <f>C8*B8</f>
        <v>19.63</v>
      </c>
    </row>
    <row r="13" spans="1:6" ht="12.75">
      <c r="A13" s="2" t="s">
        <v>2</v>
      </c>
      <c r="B13" s="2" t="s">
        <v>3</v>
      </c>
      <c r="C13" s="2" t="s">
        <v>4</v>
      </c>
      <c r="D13" s="2" t="s">
        <v>110</v>
      </c>
      <c r="E13" s="2" t="s">
        <v>111</v>
      </c>
      <c r="F13" s="2" t="s">
        <v>112</v>
      </c>
    </row>
    <row r="14" spans="1:3" ht="12.75">
      <c r="A14" s="1"/>
      <c r="B14" s="1"/>
      <c r="C14" s="1"/>
    </row>
    <row r="15" spans="1:3" ht="12.75">
      <c r="A15" s="1" t="s">
        <v>14</v>
      </c>
      <c r="B15" s="1" t="s">
        <v>15</v>
      </c>
      <c r="C15" s="1" t="s">
        <v>16</v>
      </c>
    </row>
    <row r="16" spans="1:3" ht="12.75">
      <c r="A16" s="1" t="s">
        <v>17</v>
      </c>
      <c r="B16" s="1" t="s">
        <v>18</v>
      </c>
      <c r="C16" s="1" t="s">
        <v>16</v>
      </c>
    </row>
    <row r="17" spans="1:3" ht="12.75">
      <c r="A17" s="1" t="s">
        <v>19</v>
      </c>
      <c r="B17" s="1" t="s">
        <v>20</v>
      </c>
      <c r="C17" s="1" t="s">
        <v>16</v>
      </c>
    </row>
    <row r="18" spans="1:3" ht="12.75">
      <c r="A18" s="1" t="s">
        <v>21</v>
      </c>
      <c r="B18" s="1" t="s">
        <v>22</v>
      </c>
      <c r="C18" s="1" t="s">
        <v>16</v>
      </c>
    </row>
    <row r="19" spans="1:3" ht="12.75">
      <c r="A19" s="1" t="s">
        <v>23</v>
      </c>
      <c r="B19" s="1" t="s">
        <v>24</v>
      </c>
      <c r="C19" s="1" t="s">
        <v>16</v>
      </c>
    </row>
    <row r="20" spans="1:3" ht="12.75">
      <c r="A20" s="1" t="s">
        <v>25</v>
      </c>
      <c r="B20" s="1" t="s">
        <v>26</v>
      </c>
      <c r="C20" s="1" t="s">
        <v>16</v>
      </c>
    </row>
    <row r="21" spans="1:3" ht="12.75">
      <c r="A21" s="1" t="s">
        <v>27</v>
      </c>
      <c r="B21" s="1" t="s">
        <v>28</v>
      </c>
      <c r="C21" s="1" t="s">
        <v>16</v>
      </c>
    </row>
    <row r="22" spans="1:3" ht="12.75">
      <c r="A22" s="1" t="s">
        <v>29</v>
      </c>
      <c r="B22" s="1" t="s">
        <v>30</v>
      </c>
      <c r="C22" s="1" t="s">
        <v>16</v>
      </c>
    </row>
    <row r="23" spans="1:3" ht="12.75">
      <c r="A23" s="1" t="s">
        <v>31</v>
      </c>
      <c r="B23" s="1" t="s">
        <v>32</v>
      </c>
      <c r="C23" s="1" t="s">
        <v>16</v>
      </c>
    </row>
    <row r="24" spans="1:3" ht="12.75">
      <c r="A24" s="1" t="s">
        <v>25</v>
      </c>
      <c r="B24" s="1" t="s">
        <v>26</v>
      </c>
      <c r="C24" s="1" t="s">
        <v>16</v>
      </c>
    </row>
    <row r="25" spans="1:3" ht="12.75">
      <c r="A25" s="1" t="s">
        <v>34</v>
      </c>
      <c r="B25" s="1" t="s">
        <v>35</v>
      </c>
      <c r="C25" s="1" t="s">
        <v>16</v>
      </c>
    </row>
    <row r="26" spans="1:3" ht="12.75">
      <c r="A26" s="1" t="s">
        <v>31</v>
      </c>
      <c r="B26" s="1" t="s">
        <v>36</v>
      </c>
      <c r="C26" s="1" t="s">
        <v>16</v>
      </c>
    </row>
    <row r="27" spans="1:3" ht="12.75">
      <c r="A27" s="1" t="s">
        <v>31</v>
      </c>
      <c r="B27" s="1" t="s">
        <v>37</v>
      </c>
      <c r="C27" s="1" t="s">
        <v>16</v>
      </c>
    </row>
    <row r="28" spans="1:3" ht="12.75">
      <c r="A28" s="1" t="s">
        <v>38</v>
      </c>
      <c r="B28" s="1" t="s">
        <v>39</v>
      </c>
      <c r="C28" s="1" t="s">
        <v>16</v>
      </c>
    </row>
    <row r="29" spans="1:3" ht="12.75">
      <c r="A29" s="1" t="s">
        <v>41</v>
      </c>
      <c r="B29" s="1" t="s">
        <v>42</v>
      </c>
      <c r="C29" s="1" t="s">
        <v>43</v>
      </c>
    </row>
    <row r="30" spans="1:3" ht="12.75">
      <c r="A30" s="1" t="s">
        <v>44</v>
      </c>
      <c r="B30" s="1" t="s">
        <v>45</v>
      </c>
      <c r="C30" s="1" t="s">
        <v>43</v>
      </c>
    </row>
    <row r="31" spans="1:3" ht="12.75">
      <c r="A31" s="1" t="s">
        <v>47</v>
      </c>
      <c r="B31" s="1" t="s">
        <v>48</v>
      </c>
      <c r="C31" s="1" t="s">
        <v>16</v>
      </c>
    </row>
    <row r="32" spans="1:3" ht="12.75">
      <c r="A32" s="1" t="s">
        <v>49</v>
      </c>
      <c r="B32" s="1" t="s">
        <v>45</v>
      </c>
      <c r="C32" s="1" t="s">
        <v>43</v>
      </c>
    </row>
    <row r="33" spans="1:3" ht="12.75">
      <c r="A33" s="1" t="s">
        <v>50</v>
      </c>
      <c r="B33" s="1" t="s">
        <v>51</v>
      </c>
      <c r="C33" s="1" t="s">
        <v>16</v>
      </c>
    </row>
    <row r="34" spans="1:3" ht="12.75">
      <c r="A34" s="1" t="s">
        <v>38</v>
      </c>
      <c r="B34" s="1" t="s">
        <v>39</v>
      </c>
      <c r="C34" s="1" t="s">
        <v>16</v>
      </c>
    </row>
    <row r="35" spans="1:3" ht="12.75">
      <c r="A35" s="1" t="s">
        <v>53</v>
      </c>
      <c r="B35" s="1" t="s">
        <v>54</v>
      </c>
      <c r="C35" s="1" t="s">
        <v>43</v>
      </c>
    </row>
    <row r="36" spans="1:3" ht="12.75">
      <c r="A36" s="1" t="s">
        <v>44</v>
      </c>
      <c r="B36" s="1" t="s">
        <v>45</v>
      </c>
      <c r="C36" s="1" t="s">
        <v>43</v>
      </c>
    </row>
    <row r="37" spans="1:3" ht="12.75">
      <c r="A37" s="1" t="s">
        <v>56</v>
      </c>
      <c r="B37" s="1" t="s">
        <v>57</v>
      </c>
      <c r="C37" s="1" t="s">
        <v>58</v>
      </c>
    </row>
    <row r="38" spans="1:3" ht="12.75">
      <c r="A38" s="1" t="s">
        <v>69</v>
      </c>
      <c r="B38" s="1" t="s">
        <v>70</v>
      </c>
      <c r="C38" s="1" t="s">
        <v>16</v>
      </c>
    </row>
    <row r="39" spans="1:3" ht="12.75">
      <c r="A39" s="1" t="s">
        <v>71</v>
      </c>
      <c r="B39" s="1" t="s">
        <v>72</v>
      </c>
      <c r="C39" s="1" t="s">
        <v>16</v>
      </c>
    </row>
    <row r="40" spans="1:3" ht="12.75">
      <c r="A40" s="1" t="s">
        <v>73</v>
      </c>
      <c r="B40" s="1" t="s">
        <v>74</v>
      </c>
      <c r="C40" s="1" t="s">
        <v>16</v>
      </c>
    </row>
    <row r="41" spans="1:3" ht="12.75">
      <c r="A41" s="1" t="s">
        <v>75</v>
      </c>
      <c r="B41" s="1" t="s">
        <v>76</v>
      </c>
      <c r="C41" s="1" t="s">
        <v>16</v>
      </c>
    </row>
    <row r="42" spans="1:3" ht="12.75">
      <c r="A42" s="1" t="s">
        <v>77</v>
      </c>
      <c r="B42" s="1" t="s">
        <v>78</v>
      </c>
      <c r="C42" s="1" t="s">
        <v>16</v>
      </c>
    </row>
    <row r="43" spans="1:3" ht="12.75">
      <c r="A43" s="1" t="s">
        <v>79</v>
      </c>
      <c r="B43" s="1" t="s">
        <v>80</v>
      </c>
      <c r="C43" s="1" t="s">
        <v>16</v>
      </c>
    </row>
    <row r="44" spans="1:3" ht="12.75">
      <c r="A44" s="1" t="s">
        <v>82</v>
      </c>
      <c r="B44" s="1" t="s">
        <v>83</v>
      </c>
      <c r="C44" s="1" t="s">
        <v>16</v>
      </c>
    </row>
    <row r="45" spans="1:3" ht="12.75">
      <c r="A45" s="1" t="s">
        <v>84</v>
      </c>
      <c r="B45" s="1" t="s">
        <v>85</v>
      </c>
      <c r="C45" s="1" t="s">
        <v>16</v>
      </c>
    </row>
    <row r="46" spans="1:3" ht="12.75">
      <c r="A46" s="1" t="s">
        <v>86</v>
      </c>
      <c r="B46" s="1" t="s">
        <v>87</v>
      </c>
      <c r="C46" s="1" t="s">
        <v>43</v>
      </c>
    </row>
    <row r="47" spans="1:3" ht="12.75">
      <c r="A47" s="1" t="s">
        <v>88</v>
      </c>
      <c r="B47" s="1" t="s">
        <v>35</v>
      </c>
      <c r="C47" s="1" t="s">
        <v>43</v>
      </c>
    </row>
    <row r="48" spans="1:3" ht="12.75">
      <c r="A48" s="1" t="s">
        <v>56</v>
      </c>
      <c r="B48" s="1" t="s">
        <v>57</v>
      </c>
      <c r="C48" s="1" t="s">
        <v>16</v>
      </c>
    </row>
    <row r="49" spans="1:3" ht="12.75">
      <c r="A49" s="1" t="s">
        <v>90</v>
      </c>
      <c r="B49" s="1" t="s">
        <v>91</v>
      </c>
      <c r="C49" s="1" t="s">
        <v>43</v>
      </c>
    </row>
    <row r="50" spans="1:3" ht="12.75">
      <c r="A50" s="1" t="s">
        <v>92</v>
      </c>
      <c r="B50" s="1" t="s">
        <v>93</v>
      </c>
      <c r="C50" s="1" t="s">
        <v>16</v>
      </c>
    </row>
    <row r="51" spans="1:3" ht="12.75">
      <c r="A51" s="1" t="s">
        <v>94</v>
      </c>
      <c r="B51" s="1" t="s">
        <v>95</v>
      </c>
      <c r="C51" s="1" t="s">
        <v>16</v>
      </c>
    </row>
    <row r="52" spans="1:3" ht="12.75">
      <c r="A52" s="1" t="s">
        <v>96</v>
      </c>
      <c r="B52" s="1" t="s">
        <v>97</v>
      </c>
      <c r="C52" s="1" t="s">
        <v>43</v>
      </c>
    </row>
    <row r="53" spans="1:3" ht="12.75">
      <c r="A53" s="1" t="s">
        <v>47</v>
      </c>
      <c r="B53" s="1" t="s">
        <v>48</v>
      </c>
      <c r="C53" s="1" t="s">
        <v>43</v>
      </c>
    </row>
    <row r="54" spans="1:3" ht="12.75">
      <c r="A54" s="1" t="s">
        <v>38</v>
      </c>
      <c r="B54" s="1" t="s">
        <v>99</v>
      </c>
      <c r="C54" s="1" t="s">
        <v>58</v>
      </c>
    </row>
    <row r="55" spans="1:3" ht="12.75">
      <c r="A55" s="1" t="s">
        <v>94</v>
      </c>
      <c r="B55" s="1" t="s">
        <v>95</v>
      </c>
      <c r="C55" s="1" t="s">
        <v>16</v>
      </c>
    </row>
    <row r="56" spans="1:3" ht="12.75">
      <c r="A56" s="1" t="s">
        <v>96</v>
      </c>
      <c r="B56" s="1" t="s">
        <v>97</v>
      </c>
      <c r="C56" s="1" t="s">
        <v>16</v>
      </c>
    </row>
    <row r="57" spans="1:3" ht="12.75">
      <c r="A57" s="1" t="s">
        <v>34</v>
      </c>
      <c r="B57" s="1" t="s">
        <v>35</v>
      </c>
      <c r="C57" s="1" t="s">
        <v>16</v>
      </c>
    </row>
    <row r="58" spans="1:3" ht="12.75">
      <c r="A58" s="1" t="s">
        <v>27</v>
      </c>
      <c r="B58" s="1" t="s">
        <v>100</v>
      </c>
      <c r="C58" s="1" t="s">
        <v>16</v>
      </c>
    </row>
    <row r="59" spans="1:3" ht="12.75">
      <c r="A59" s="1" t="s">
        <v>38</v>
      </c>
      <c r="B59" s="1" t="s">
        <v>101</v>
      </c>
      <c r="C59" s="1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Meekhof</dc:creator>
  <cp:keywords/>
  <dc:description/>
  <cp:lastModifiedBy>Jennie Goldberg</cp:lastModifiedBy>
  <dcterms:created xsi:type="dcterms:W3CDTF">2010-03-16T02:37:31Z</dcterms:created>
  <dcterms:modified xsi:type="dcterms:W3CDTF">2012-04-26T05:42:31Z</dcterms:modified>
  <cp:category/>
  <cp:version/>
  <cp:contentType/>
  <cp:contentStatus/>
  <cp:revision>1</cp:revision>
</cp:coreProperties>
</file>