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/>
  <bookViews>
    <workbookView xWindow="1040" yWindow="460" windowWidth="19420" windowHeight="11020"/>
  </bookViews>
  <sheets>
    <sheet name="Slalom" sheetId="4" r:id="rId1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6" i="4" l="1"/>
  <c r="K16" i="4" l="1"/>
  <c r="K12" i="4"/>
  <c r="K13" i="4"/>
  <c r="K17" i="4"/>
  <c r="H16" i="4"/>
  <c r="H12" i="4"/>
  <c r="H13" i="4"/>
  <c r="H17" i="4"/>
  <c r="K14" i="4"/>
  <c r="K11" i="4"/>
  <c r="H14" i="4"/>
  <c r="H11" i="4"/>
  <c r="L12" i="4" l="1"/>
  <c r="L11" i="4"/>
  <c r="L16" i="4"/>
  <c r="L17" i="4"/>
  <c r="L13" i="4"/>
  <c r="L14" i="4"/>
  <c r="K4" i="4"/>
  <c r="H4" i="4"/>
  <c r="K6" i="4"/>
  <c r="K15" i="4"/>
  <c r="K5" i="4"/>
  <c r="H15" i="4"/>
  <c r="H5" i="4"/>
  <c r="L4" i="4" l="1"/>
  <c r="L6" i="4"/>
  <c r="H9" i="4"/>
  <c r="K9" i="4"/>
  <c r="H10" i="4"/>
  <c r="K10" i="4"/>
  <c r="H7" i="4"/>
  <c r="K7" i="4"/>
  <c r="L15" i="4"/>
  <c r="L5" i="4"/>
  <c r="H8" i="4"/>
  <c r="K8" i="4"/>
  <c r="L7" i="4" l="1"/>
  <c r="L8" i="4"/>
  <c r="L9" i="4"/>
  <c r="L10" i="4"/>
</calcChain>
</file>

<file path=xl/sharedStrings.xml><?xml version="1.0" encoding="utf-8"?>
<sst xmlns="http://schemas.openxmlformats.org/spreadsheetml/2006/main" count="74" uniqueCount="55">
  <si>
    <t>Penalties2</t>
  </si>
  <si>
    <t>Total2</t>
  </si>
  <si>
    <t>BestTime</t>
  </si>
  <si>
    <t>Last Name</t>
  </si>
  <si>
    <t>Place</t>
  </si>
  <si>
    <t>K1W Rec</t>
  </si>
  <si>
    <t xml:space="preserve">Jennie  </t>
  </si>
  <si>
    <t>Goldberg</t>
  </si>
  <si>
    <t>Age Group</t>
  </si>
  <si>
    <t>Jennie and Dave</t>
    <phoneticPr fontId="1" type="noConversion"/>
  </si>
  <si>
    <t>Zimberg</t>
    <phoneticPr fontId="1" type="noConversion"/>
  </si>
  <si>
    <t>David</t>
    <phoneticPr fontId="1" type="noConversion"/>
  </si>
  <si>
    <t>Zimmerman</t>
    <phoneticPr fontId="1" type="noConversion"/>
  </si>
  <si>
    <t>Class</t>
  </si>
  <si>
    <t>Name</t>
  </si>
  <si>
    <t>Penalties1</t>
  </si>
  <si>
    <t>Total1</t>
  </si>
  <si>
    <t>Time2</t>
  </si>
  <si>
    <t>Bib</t>
  </si>
  <si>
    <t>Bob</t>
  </si>
  <si>
    <t>Duffner</t>
  </si>
  <si>
    <t>David</t>
  </si>
  <si>
    <t>Johnson</t>
  </si>
  <si>
    <t>Tom</t>
  </si>
  <si>
    <t>Time1</t>
  </si>
  <si>
    <t>Fleming</t>
  </si>
  <si>
    <t>age</t>
  </si>
  <si>
    <t>K1 Rec</t>
  </si>
  <si>
    <t>Sr</t>
  </si>
  <si>
    <t>Levin</t>
  </si>
  <si>
    <t>K2</t>
  </si>
  <si>
    <t xml:space="preserve">K1 </t>
  </si>
  <si>
    <t>FOG</t>
  </si>
  <si>
    <t>K1</t>
  </si>
  <si>
    <t>SOG</t>
  </si>
  <si>
    <t>K1W</t>
  </si>
  <si>
    <t>Jacob</t>
  </si>
  <si>
    <t>Selander</t>
  </si>
  <si>
    <t>C1</t>
  </si>
  <si>
    <t xml:space="preserve">Cedar River, Ravensdale WA </t>
  </si>
  <si>
    <t>Dawn</t>
  </si>
  <si>
    <t>Meekhof</t>
  </si>
  <si>
    <t>Victor</t>
  </si>
  <si>
    <t>Kress</t>
  </si>
  <si>
    <t>Karl</t>
  </si>
  <si>
    <t>Guntheroth</t>
  </si>
  <si>
    <t>Jim</t>
  </si>
  <si>
    <t>Good</t>
  </si>
  <si>
    <t>Kanako</t>
  </si>
  <si>
    <t>485 cfs</t>
  </si>
  <si>
    <t>Cedar Slalom Race Spring 2020</t>
  </si>
  <si>
    <t>Iwata-Eng</t>
  </si>
  <si>
    <t>Wier</t>
  </si>
  <si>
    <t>Column1</t>
  </si>
  <si>
    <t>Column2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</si>
</sst>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;@"/>
  </numFmts>
  <fonts count="6" x14ac:knownFonts="1">
    <font>
      <sz val="11"/>
      <color theme="1"/>
      <name val="Calibri"/>
      <family val="2"/>
      <scheme val="minor"/>
    </font>
    <font>
      <sz val="8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3" tint="-0.249977111117893"/>
        <bgColor indexed="64"/>
      </patternFill>
    </fill>
  </fills>
  <borders count="1">
    <border>
      <left/>
      <right/>
      <top/>
      <bottom/>
      <diagonal/>
    </border>
  </borders>
  <cellStyleXfs count="147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14" fontId="0" fillId="0" borderId="0" xfId="0" applyNumberFormat="1" applyAlignment="1">
      <alignment horizontal="center"/>
    </xf>
    <xf numFmtId="0" fontId="4" fillId="3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5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164" fontId="5" fillId="3" borderId="0" xfId="0" applyNumberFormat="1" applyFont="1" applyFill="1" applyAlignment="1">
      <alignment horizontal="left"/>
    </xf>
    <xf numFmtId="2" fontId="0" fillId="0" borderId="0" xfId="0" applyNumberFormat="1" applyAlignment="1">
      <alignment horizontal="center"/>
    </xf>
  </cellXfs>
  <cellStyles count="14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Normal" xfId="0" builtinId="0"/>
  </cellStyles>
  <dxfs count="18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4" tint="0.39994506668294322"/>
        </patternFill>
      </fill>
      <alignment horizontal="center" vertical="bottom" textRotation="0" wrapText="0" indent="0" justifyLastLine="0" shrinkToFit="0" readingOrder="0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18</xdr:row>
      <xdr:rowOff>91440</xdr:rowOff>
    </xdr:from>
    <xdr:to>
      <xdr:col>6</xdr:col>
      <xdr:colOff>698500</xdr:colOff>
      <xdr:row>35</xdr:row>
      <xdr:rowOff>10160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9A30A974-0706-8940-B024-72BF4B6F0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0" y="3637280"/>
          <a:ext cx="6286500" cy="32004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3:P18" totalsRowShown="0" headerRowDxfId="17" dataDxfId="16">
  <autoFilter ref="A3:P18"/>
  <sortState ref="A4:N18">
    <sortCondition ref="L3:L18"/>
  </sortState>
  <tableColumns count="16">
    <tableColumn id="1" name="Class" dataDxfId="15"/>
    <tableColumn id="2" name="Age Group" dataDxfId="14"/>
    <tableColumn id="3" name="Bib" dataDxfId="13"/>
    <tableColumn id="4" name="Name" dataDxfId="12"/>
    <tableColumn id="5" name="Last Name" dataDxfId="11"/>
    <tableColumn id="6" name="Time1" dataDxfId="10"/>
    <tableColumn id="7" name="Penalties1" dataDxfId="9"/>
    <tableColumn id="8" name="Total1" dataDxfId="8"/>
    <tableColumn id="9" name="Time2" dataDxfId="7"/>
    <tableColumn id="10" name="Penalties2" dataDxfId="6"/>
    <tableColumn id="11" name="Total2" dataDxfId="5"/>
    <tableColumn id="12" name="BestTime" dataDxfId="4">
      <calculatedColumnFormula>IF(I4,IF(H4&lt;K4,H4,K4),H4)</calculatedColumnFormula>
    </tableColumn>
    <tableColumn id="14" name="age" dataDxfId="3"/>
    <tableColumn id="13" name="Place" dataDxfId="2"/>
    <tableColumn id="15" name="Column1" dataDxfId="1"/>
    <tableColumn id="16" name="Column2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showGridLines="0" tabSelected="1" showRuler="0" topLeftCell="B6" zoomScaleNormal="100" workbookViewId="0">
      <selection activeCell="H6" sqref="H6"/>
    </sheetView>
  </sheetViews>
  <sheetFormatPr defaultColWidth="8.81640625" defaultRowHeight="14.5" x14ac:dyDescent="0.35"/>
  <cols>
    <col min="1" max="3" width="13.81640625" style="1" customWidth="1"/>
    <col min="4" max="4" width="13.6328125" style="1" customWidth="1"/>
    <col min="5" max="5" width="12.453125" style="1" customWidth="1"/>
    <col min="6" max="6" width="8.81640625" style="1"/>
    <col min="7" max="7" width="11" style="1" customWidth="1"/>
    <col min="8" max="9" width="8.81640625" style="1"/>
    <col min="10" max="10" width="11" style="1" customWidth="1"/>
    <col min="11" max="11" width="8.81640625" style="1"/>
    <col min="12" max="12" width="10.1796875" style="1" customWidth="1"/>
    <col min="13" max="13" width="10.1796875" style="7" customWidth="1"/>
    <col min="14" max="15" width="8.81640625" style="1"/>
    <col min="16" max="16" width="9.6328125" style="1" bestFit="1" customWidth="1"/>
    <col min="17" max="16384" width="8.81640625" style="1"/>
  </cols>
  <sheetData>
    <row r="1" spans="1:16" s="6" customFormat="1" ht="21" x14ac:dyDescent="0.25">
      <c r="A1" s="4" t="s">
        <v>50</v>
      </c>
      <c r="B1" s="5"/>
      <c r="C1" s="5"/>
    </row>
    <row r="2" spans="1:16" s="6" customFormat="1" ht="15" x14ac:dyDescent="0.2">
      <c r="A2" s="5" t="s">
        <v>39</v>
      </c>
      <c r="B2" s="5"/>
      <c r="C2" s="8">
        <v>43912</v>
      </c>
      <c r="D2" s="6" t="s">
        <v>49</v>
      </c>
    </row>
    <row r="3" spans="1:16" s="2" customFormat="1" ht="15" x14ac:dyDescent="0.2">
      <c r="A3" s="2" t="s">
        <v>13</v>
      </c>
      <c r="B3" s="2" t="s">
        <v>8</v>
      </c>
      <c r="C3" s="2" t="s">
        <v>18</v>
      </c>
      <c r="D3" s="2" t="s">
        <v>14</v>
      </c>
      <c r="E3" s="2" t="s">
        <v>3</v>
      </c>
      <c r="F3" s="2" t="s">
        <v>24</v>
      </c>
      <c r="G3" s="2" t="s">
        <v>15</v>
      </c>
      <c r="H3" s="2" t="s">
        <v>16</v>
      </c>
      <c r="I3" s="2" t="s">
        <v>17</v>
      </c>
      <c r="J3" s="2" t="s">
        <v>0</v>
      </c>
      <c r="K3" s="2" t="s">
        <v>1</v>
      </c>
      <c r="L3" s="2" t="s">
        <v>2</v>
      </c>
      <c r="M3" s="2" t="s">
        <v>26</v>
      </c>
      <c r="N3" s="2" t="s">
        <v>4</v>
      </c>
      <c r="O3" s="2" t="s">
        <v>53</v>
      </c>
      <c r="P3" s="2" t="s">
        <v>54</v>
      </c>
    </row>
    <row r="4" spans="1:16" s="7" customFormat="1" ht="15" x14ac:dyDescent="0.2">
      <c r="A4" s="7" t="s">
        <v>31</v>
      </c>
      <c r="B4" s="7" t="s">
        <v>28</v>
      </c>
      <c r="C4" s="7">
        <v>25</v>
      </c>
      <c r="D4" s="7" t="s">
        <v>36</v>
      </c>
      <c r="E4" s="7" t="s">
        <v>37</v>
      </c>
      <c r="F4" s="7">
        <v>103.33</v>
      </c>
      <c r="G4" s="7">
        <v>0</v>
      </c>
      <c r="H4" s="7">
        <f>F4+G4</f>
        <v>103.33</v>
      </c>
      <c r="I4" s="7">
        <v>101.73</v>
      </c>
      <c r="J4" s="7">
        <v>2</v>
      </c>
      <c r="K4" s="7">
        <f>I4+J4</f>
        <v>103.73</v>
      </c>
      <c r="L4" s="7">
        <f>IF(I4,IF(H4&lt;K4,H4,K4),H4)</f>
        <v>103.33</v>
      </c>
    </row>
    <row r="5" spans="1:16" s="7" customFormat="1" ht="15" x14ac:dyDescent="0.2">
      <c r="A5" s="7" t="s">
        <v>31</v>
      </c>
      <c r="B5" s="7" t="s">
        <v>32</v>
      </c>
      <c r="C5" s="7">
        <v>22</v>
      </c>
      <c r="D5" s="7" t="s">
        <v>11</v>
      </c>
      <c r="E5" s="7" t="s">
        <v>12</v>
      </c>
      <c r="F5" s="7">
        <v>109.39</v>
      </c>
      <c r="G5" s="7">
        <v>4</v>
      </c>
      <c r="H5" s="7">
        <f>F5+G5</f>
        <v>113.39</v>
      </c>
      <c r="I5" s="7">
        <v>110.89</v>
      </c>
      <c r="J5" s="7">
        <v>0</v>
      </c>
      <c r="K5" s="7">
        <f>I5+J5</f>
        <v>110.89</v>
      </c>
      <c r="L5" s="7">
        <f>IF(I5,IF(H5&lt;K5,H5,K5),H5)</f>
        <v>110.89</v>
      </c>
    </row>
    <row r="6" spans="1:16" s="7" customFormat="1" ht="15" x14ac:dyDescent="0.2">
      <c r="A6" s="7" t="s">
        <v>38</v>
      </c>
      <c r="B6" s="7" t="s">
        <v>28</v>
      </c>
      <c r="C6" s="7">
        <v>19</v>
      </c>
      <c r="D6" s="7" t="s">
        <v>23</v>
      </c>
      <c r="E6" s="7" t="s">
        <v>52</v>
      </c>
      <c r="F6" s="7">
        <v>122</v>
      </c>
      <c r="G6" s="7">
        <v>0</v>
      </c>
      <c r="H6" s="9">
        <f>F6+G6</f>
        <v>122</v>
      </c>
      <c r="I6" s="9">
        <v>143</v>
      </c>
      <c r="J6" s="7">
        <v>2</v>
      </c>
      <c r="K6" s="9">
        <f>I6+J6</f>
        <v>145</v>
      </c>
      <c r="L6" s="9">
        <f>IF(I6,IF(H6&lt;K6,H6,K6),H6)</f>
        <v>122</v>
      </c>
    </row>
    <row r="7" spans="1:16" ht="15" x14ac:dyDescent="0.2">
      <c r="A7" s="1" t="s">
        <v>33</v>
      </c>
      <c r="B7" s="7" t="s">
        <v>34</v>
      </c>
      <c r="C7" s="1">
        <v>21</v>
      </c>
      <c r="D7" s="1" t="s">
        <v>21</v>
      </c>
      <c r="E7" s="1" t="s">
        <v>22</v>
      </c>
      <c r="F7" s="1">
        <v>119.55</v>
      </c>
      <c r="G7" s="1">
        <v>4</v>
      </c>
      <c r="H7" s="7">
        <f>F7+G7</f>
        <v>123.55</v>
      </c>
      <c r="I7" s="1">
        <v>122.02</v>
      </c>
      <c r="J7" s="1">
        <v>4</v>
      </c>
      <c r="K7" s="1">
        <f>I7+J7</f>
        <v>126.02</v>
      </c>
      <c r="L7" s="7">
        <f>IF(I7,IF(H7&lt;K7,H7,K7),H7)</f>
        <v>123.55</v>
      </c>
      <c r="O7" s="7"/>
      <c r="P7" s="7"/>
    </row>
    <row r="8" spans="1:16" s="7" customFormat="1" ht="15" x14ac:dyDescent="0.2">
      <c r="A8" s="7" t="s">
        <v>33</v>
      </c>
      <c r="B8" s="7" t="s">
        <v>32</v>
      </c>
      <c r="C8" s="7">
        <v>20</v>
      </c>
      <c r="D8" s="7" t="s">
        <v>21</v>
      </c>
      <c r="E8" s="7" t="s">
        <v>25</v>
      </c>
      <c r="F8" s="7">
        <v>126.52</v>
      </c>
      <c r="G8" s="7">
        <v>0</v>
      </c>
      <c r="H8" s="7">
        <f>F8+G8</f>
        <v>126.52</v>
      </c>
      <c r="I8" s="7">
        <v>137.08000000000001</v>
      </c>
      <c r="J8" s="7">
        <v>0</v>
      </c>
      <c r="K8" s="7">
        <f>I8+J8</f>
        <v>137.08000000000001</v>
      </c>
      <c r="L8" s="7">
        <f>IF(I8,IF(H8&lt;K8,H8,K8),H8)</f>
        <v>126.52</v>
      </c>
    </row>
    <row r="9" spans="1:16" s="7" customFormat="1" ht="15" x14ac:dyDescent="0.2">
      <c r="A9" s="7" t="s">
        <v>33</v>
      </c>
      <c r="B9" s="7" t="s">
        <v>34</v>
      </c>
      <c r="C9" s="7">
        <v>28</v>
      </c>
      <c r="D9" s="7" t="s">
        <v>19</v>
      </c>
      <c r="E9" s="7" t="s">
        <v>20</v>
      </c>
      <c r="F9" s="7">
        <v>134.86000000000001</v>
      </c>
      <c r="G9" s="7">
        <v>8</v>
      </c>
      <c r="H9" s="7">
        <f>F9+G9</f>
        <v>142.86000000000001</v>
      </c>
      <c r="I9" s="7">
        <v>134.91999999999999</v>
      </c>
      <c r="J9" s="7">
        <v>0</v>
      </c>
      <c r="K9" s="7">
        <f>I9+J9</f>
        <v>134.91999999999999</v>
      </c>
      <c r="L9" s="7">
        <f>IF(I9,IF(H9&lt;K9,H9,K9),H9)</f>
        <v>134.91999999999999</v>
      </c>
    </row>
    <row r="10" spans="1:16" ht="15" x14ac:dyDescent="0.2">
      <c r="A10" s="7" t="s">
        <v>35</v>
      </c>
      <c r="B10" s="7" t="s">
        <v>34</v>
      </c>
      <c r="C10" s="1">
        <v>17</v>
      </c>
      <c r="D10" s="1" t="s">
        <v>6</v>
      </c>
      <c r="E10" s="1" t="s">
        <v>7</v>
      </c>
      <c r="F10" s="1">
        <v>136</v>
      </c>
      <c r="G10" s="1">
        <v>2</v>
      </c>
      <c r="H10" s="9">
        <f>F10+G10</f>
        <v>138</v>
      </c>
      <c r="I10" s="9">
        <v>135</v>
      </c>
      <c r="J10" s="1">
        <v>0</v>
      </c>
      <c r="K10" s="9">
        <f>I10+J10</f>
        <v>135</v>
      </c>
      <c r="L10" s="9">
        <f>IF(I10,IF(H10&lt;K10,H10,K10),H10)</f>
        <v>135</v>
      </c>
      <c r="O10" s="7"/>
      <c r="P10" s="7"/>
    </row>
    <row r="11" spans="1:16" s="7" customFormat="1" ht="15" x14ac:dyDescent="0.2">
      <c r="A11" s="7" t="s">
        <v>35</v>
      </c>
      <c r="B11" s="7" t="s">
        <v>32</v>
      </c>
      <c r="C11" s="7">
        <v>18</v>
      </c>
      <c r="D11" s="7" t="s">
        <v>40</v>
      </c>
      <c r="E11" s="7" t="s">
        <v>41</v>
      </c>
      <c r="F11" s="7">
        <v>137</v>
      </c>
      <c r="G11" s="7">
        <v>0</v>
      </c>
      <c r="H11" s="9">
        <f>F11+G11</f>
        <v>137</v>
      </c>
      <c r="I11" s="9">
        <v>145</v>
      </c>
      <c r="J11" s="7">
        <v>2</v>
      </c>
      <c r="K11" s="9">
        <f>I11+J11</f>
        <v>147</v>
      </c>
      <c r="L11" s="9">
        <f>IF(I11,IF(H11&lt;K11,H11,K11),H11)</f>
        <v>137</v>
      </c>
    </row>
    <row r="12" spans="1:16" ht="15" x14ac:dyDescent="0.2">
      <c r="A12" s="1" t="s">
        <v>27</v>
      </c>
      <c r="B12" s="1" t="s">
        <v>34</v>
      </c>
      <c r="C12" s="1">
        <v>11</v>
      </c>
      <c r="D12" s="1" t="s">
        <v>46</v>
      </c>
      <c r="E12" s="1" t="s">
        <v>47</v>
      </c>
      <c r="F12" s="1">
        <v>138</v>
      </c>
      <c r="G12" s="1">
        <v>4</v>
      </c>
      <c r="H12" s="9">
        <f>F12+G12</f>
        <v>142</v>
      </c>
      <c r="I12" s="9">
        <v>139</v>
      </c>
      <c r="J12" s="1">
        <v>4</v>
      </c>
      <c r="K12" s="9">
        <f>I12+J12</f>
        <v>143</v>
      </c>
      <c r="L12" s="9">
        <f>IF(I12,IF(H12&lt;K12,H12,K12),H12)</f>
        <v>142</v>
      </c>
      <c r="O12" s="7"/>
      <c r="P12" s="7"/>
    </row>
    <row r="13" spans="1:16" ht="15" x14ac:dyDescent="0.2">
      <c r="A13" s="7" t="s">
        <v>27</v>
      </c>
      <c r="B13" s="7" t="s">
        <v>28</v>
      </c>
      <c r="C13" s="1">
        <v>13</v>
      </c>
      <c r="D13" s="1" t="s">
        <v>21</v>
      </c>
      <c r="E13" s="1" t="s">
        <v>29</v>
      </c>
      <c r="F13" s="1">
        <v>138</v>
      </c>
      <c r="G13" s="1">
        <v>8</v>
      </c>
      <c r="H13" s="9">
        <f>F13+G13</f>
        <v>146</v>
      </c>
      <c r="I13" s="9">
        <v>138</v>
      </c>
      <c r="J13" s="1">
        <v>4</v>
      </c>
      <c r="K13" s="9">
        <f>I13+J13</f>
        <v>142</v>
      </c>
      <c r="L13" s="9">
        <f>IF(I13,IF(H13&lt;K13,H13,K13),H13)</f>
        <v>142</v>
      </c>
      <c r="O13" s="7"/>
      <c r="P13" s="3"/>
    </row>
    <row r="14" spans="1:16" ht="15" x14ac:dyDescent="0.2">
      <c r="A14" s="7" t="s">
        <v>33</v>
      </c>
      <c r="B14" s="7" t="s">
        <v>34</v>
      </c>
      <c r="C14" s="1">
        <v>24</v>
      </c>
      <c r="D14" s="1" t="s">
        <v>42</v>
      </c>
      <c r="E14" s="1" t="s">
        <v>43</v>
      </c>
      <c r="F14" s="1">
        <v>148.19999999999999</v>
      </c>
      <c r="G14" s="1">
        <v>52</v>
      </c>
      <c r="H14" s="9">
        <f>F14+G14</f>
        <v>200.2</v>
      </c>
      <c r="I14" s="1">
        <v>159.44999999999999</v>
      </c>
      <c r="J14" s="1">
        <v>6</v>
      </c>
      <c r="K14" s="7">
        <f>I14+J14</f>
        <v>165.45</v>
      </c>
      <c r="L14" s="7">
        <f>IF(I14,IF(H14&lt;K14,H14,K14),H14)</f>
        <v>165.45</v>
      </c>
      <c r="O14" s="7"/>
      <c r="P14" s="7"/>
    </row>
    <row r="15" spans="1:16" ht="15" x14ac:dyDescent="0.2">
      <c r="A15" s="7" t="s">
        <v>30</v>
      </c>
      <c r="B15" s="7"/>
      <c r="C15" s="1">
        <v>29</v>
      </c>
      <c r="D15" s="1" t="s">
        <v>9</v>
      </c>
      <c r="E15" s="1" t="s">
        <v>10</v>
      </c>
      <c r="F15" s="1">
        <v>164.36</v>
      </c>
      <c r="G15" s="1">
        <v>12</v>
      </c>
      <c r="H15" s="7">
        <f>F15+G15</f>
        <v>176.36</v>
      </c>
      <c r="K15" s="9">
        <f>I15+J15</f>
        <v>0</v>
      </c>
      <c r="L15" s="7">
        <f>IF(I15,IF(H15&lt;K15,H15,K15),H15)</f>
        <v>176.36</v>
      </c>
      <c r="O15" s="7"/>
      <c r="P15" s="7"/>
    </row>
    <row r="16" spans="1:16" ht="15" x14ac:dyDescent="0.2">
      <c r="A16" s="1" t="s">
        <v>27</v>
      </c>
      <c r="B16" s="1" t="s">
        <v>34</v>
      </c>
      <c r="C16" s="1">
        <v>12</v>
      </c>
      <c r="D16" s="1" t="s">
        <v>44</v>
      </c>
      <c r="E16" s="1" t="s">
        <v>45</v>
      </c>
      <c r="F16" s="1">
        <v>180</v>
      </c>
      <c r="G16" s="1">
        <v>108</v>
      </c>
      <c r="H16" s="9">
        <f>F16+G16</f>
        <v>288</v>
      </c>
      <c r="I16" s="9">
        <v>175</v>
      </c>
      <c r="J16" s="1">
        <v>62</v>
      </c>
      <c r="K16" s="9">
        <f>I16+J16</f>
        <v>237</v>
      </c>
      <c r="L16" s="9">
        <f>IF(I16,IF(H16&lt;K16,H16,K16),H16)</f>
        <v>237</v>
      </c>
      <c r="O16" s="7"/>
      <c r="P16" s="7"/>
    </row>
    <row r="17" spans="1:16" ht="15" x14ac:dyDescent="0.2">
      <c r="A17" s="1" t="s">
        <v>5</v>
      </c>
      <c r="B17" s="1" t="s">
        <v>32</v>
      </c>
      <c r="C17" s="1">
        <v>15</v>
      </c>
      <c r="D17" s="1" t="s">
        <v>48</v>
      </c>
      <c r="E17" s="1" t="s">
        <v>51</v>
      </c>
      <c r="F17" s="1">
        <v>176</v>
      </c>
      <c r="G17" s="1">
        <v>152</v>
      </c>
      <c r="H17" s="9">
        <f>F17+G17</f>
        <v>328</v>
      </c>
      <c r="I17" s="9">
        <v>181</v>
      </c>
      <c r="J17" s="1">
        <v>112</v>
      </c>
      <c r="K17" s="9">
        <f>I17+J17</f>
        <v>293</v>
      </c>
      <c r="L17" s="9">
        <f>IF(I17,IF(H17&lt;K17,H17,K17),H17)</f>
        <v>293</v>
      </c>
      <c r="O17" s="7"/>
      <c r="P17" s="7"/>
    </row>
    <row r="18" spans="1:16" ht="15" x14ac:dyDescent="0.2">
      <c r="L18" s="7"/>
      <c r="O18" s="7"/>
      <c r="P18" s="7"/>
    </row>
    <row r="21" spans="1:16" ht="15" x14ac:dyDescent="0.2">
      <c r="A21"/>
    </row>
  </sheetData>
  <sortState ref="A4:L24">
    <sortCondition ref="A4:A24"/>
    <sortCondition ref="B4:B24"/>
    <sortCondition ref="L4:L24"/>
  </sortState>
  <phoneticPr fontId="1" type="noConversion"/>
  <pageMargins left="0.7" right="0.7" top="0.75" bottom="0.75" header="0.3" footer="0.3"/>
  <pageSetup orientation="portrait" horizontalDpi="4294967292" verticalDpi="4294967292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Slalom</vt:lpstr>
    </vt:vector>
  </TitlesOfParts>
  <Company>Kreekhof Enterprises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Dawn Meekhof</dc:creator>
  <cp:lastModifiedBy>Jennie Goldberg</cp:lastModifiedBy>
  <dcterms:created xsi:type="dcterms:W3CDTF">2010-03-16T02:37:31Z</dcterms:created>
  <dcterms:modified xsi:type="dcterms:W3CDTF">2020-03-24T04:52:54Z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ument Author">
    <vt:lpwstr>ACCT04\DMEEKHOF</vt:lpwstr>
  </property>
  <property fmtid="{D5CDD505-2E9C-101B-9397-08002B2CF9AE}" pid="3" name="Document Sensitivity">
    <vt:lpwstr>1</vt:lpwstr>
  </property>
  <property fmtid="{D5CDD505-2E9C-101B-9397-08002B2CF9AE}" pid="4" name="ThirdParty">
    <vt:lpwstr/>
  </property>
  <property fmtid="{D5CDD505-2E9C-101B-9397-08002B2CF9AE}" pid="5" name="OCI Restriction">
    <vt:bool>false</vt:bool>
  </property>
  <property fmtid="{D5CDD505-2E9C-101B-9397-08002B2CF9AE}" pid="6" name="OCI Additional Info">
    <vt:lpwstr/>
  </property>
  <property fmtid="{D5CDD505-2E9C-101B-9397-08002B2CF9AE}" pid="7" name="Allow Header Overwrite">
    <vt:lpwstr>-1</vt:lpwstr>
  </property>
  <property fmtid="{D5CDD505-2E9C-101B-9397-08002B2CF9AE}" pid="8" name="Allow Footer Overwrite">
    <vt:lpwstr>-1</vt:lpwstr>
  </property>
  <property fmtid="{D5CDD505-2E9C-101B-9397-08002B2CF9AE}" pid="9" name="Multiple Selected">
    <vt:lpwstr>-1</vt:lpwstr>
  </property>
</Properties>
</file>