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2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caroni/Documents/Jennie Documents/League of NW WW Racers/Kayak Races/Salmon La Sac/"/>
    </mc:Choice>
  </mc:AlternateContent>
  <xr:revisionPtr revIDLastSave="0" documentId="13_ncr:1_{E3BB24FD-21C2-324F-B916-C6B84F0DD0E7}" xr6:coauthVersionLast="47" xr6:coauthVersionMax="47" xr10:uidLastSave="{00000000-0000-0000-0000-000000000000}"/>
  <bookViews>
    <workbookView xWindow="300" yWindow="760" windowWidth="24860" windowHeight="14860" xr2:uid="{00000000-000D-0000-FFFF-FFFF00000000}"/>
  </bookViews>
  <sheets>
    <sheet name="Slalom" sheetId="4" r:id="rId1"/>
    <sheet name="Downriver" sheetId="9" r:id="rId2"/>
    <sheet name="Trophies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1" i="4" l="1"/>
  <c r="I24" i="4"/>
  <c r="I11" i="4"/>
  <c r="M11" i="4" s="1"/>
  <c r="L8" i="4" l="1"/>
  <c r="I8" i="4"/>
  <c r="L20" i="4"/>
  <c r="L6" i="4"/>
  <c r="I6" i="4"/>
  <c r="I20" i="4"/>
  <c r="L21" i="4"/>
  <c r="L19" i="4"/>
  <c r="I21" i="4"/>
  <c r="I19" i="4"/>
  <c r="L5" i="4"/>
  <c r="L12" i="4"/>
  <c r="I12" i="4"/>
  <c r="I5" i="4"/>
  <c r="L25" i="4"/>
  <c r="L24" i="4"/>
  <c r="M24" i="4" s="1"/>
  <c r="L16" i="4"/>
  <c r="I25" i="4"/>
  <c r="M25" i="4" s="1"/>
  <c r="I16" i="4"/>
  <c r="L14" i="4"/>
  <c r="L10" i="4"/>
  <c r="L13" i="4"/>
  <c r="L26" i="4"/>
  <c r="L15" i="4"/>
  <c r="L23" i="4"/>
  <c r="L17" i="4"/>
  <c r="L9" i="4"/>
  <c r="L7" i="4"/>
  <c r="L22" i="4"/>
  <c r="L28" i="4"/>
  <c r="I14" i="4"/>
  <c r="I10" i="4"/>
  <c r="I13" i="4"/>
  <c r="I26" i="4"/>
  <c r="I15" i="4"/>
  <c r="I23" i="4"/>
  <c r="I17" i="4"/>
  <c r="I9" i="4"/>
  <c r="I7" i="4"/>
  <c r="I22" i="4"/>
  <c r="I28" i="4"/>
  <c r="M22" i="4" l="1"/>
  <c r="M13" i="4"/>
  <c r="M12" i="4"/>
  <c r="M21" i="4"/>
  <c r="M6" i="4"/>
  <c r="M20" i="4"/>
  <c r="M14" i="4"/>
  <c r="M23" i="4"/>
  <c r="M10" i="4"/>
  <c r="M5" i="4"/>
  <c r="M8" i="4"/>
  <c r="M9" i="4"/>
  <c r="M19" i="4"/>
  <c r="M28" i="4"/>
  <c r="M7" i="4"/>
  <c r="M26" i="4"/>
  <c r="M16" i="4"/>
  <c r="M17" i="4"/>
  <c r="M15" i="4"/>
  <c r="L18" i="4"/>
  <c r="L27" i="4"/>
  <c r="I18" i="4"/>
  <c r="I27" i="4"/>
  <c r="M27" i="4" l="1"/>
  <c r="M18" i="4"/>
</calcChain>
</file>

<file path=xl/sharedStrings.xml><?xml version="1.0" encoding="utf-8"?>
<sst xmlns="http://schemas.openxmlformats.org/spreadsheetml/2006/main" count="236" uniqueCount="126">
  <si>
    <t>Penalties2</t>
  </si>
  <si>
    <t>Total2</t>
  </si>
  <si>
    <t>BestTime</t>
  </si>
  <si>
    <t>Last Name</t>
  </si>
  <si>
    <t>Rufus</t>
  </si>
  <si>
    <t>Knapp</t>
  </si>
  <si>
    <t>OC-1</t>
  </si>
  <si>
    <t>Place</t>
  </si>
  <si>
    <t xml:space="preserve">Dawn </t>
  </si>
  <si>
    <t>Meekhof</t>
  </si>
  <si>
    <t>Joel</t>
  </si>
  <si>
    <t>Martin</t>
  </si>
  <si>
    <t>Age Group</t>
  </si>
  <si>
    <t>OC-2</t>
  </si>
  <si>
    <t>Class</t>
  </si>
  <si>
    <t>Name</t>
  </si>
  <si>
    <t>Penalties1</t>
  </si>
  <si>
    <t>Total1</t>
  </si>
  <si>
    <t>Time2</t>
  </si>
  <si>
    <t>Bib</t>
  </si>
  <si>
    <t>Bob</t>
  </si>
  <si>
    <t>Duffner</t>
  </si>
  <si>
    <t>Jim</t>
  </si>
  <si>
    <t>Good</t>
  </si>
  <si>
    <t>Boo Turner</t>
  </si>
  <si>
    <t>Time1</t>
  </si>
  <si>
    <t>Trophies</t>
  </si>
  <si>
    <t>K1 Rec</t>
  </si>
  <si>
    <t>K1W</t>
  </si>
  <si>
    <t>K2</t>
  </si>
  <si>
    <t>OC1</t>
  </si>
  <si>
    <t>C1</t>
  </si>
  <si>
    <t>K1</t>
  </si>
  <si>
    <t>Boo</t>
  </si>
  <si>
    <t>Turner</t>
  </si>
  <si>
    <t>Master</t>
  </si>
  <si>
    <t>SOG</t>
  </si>
  <si>
    <t>Senior</t>
  </si>
  <si>
    <t>Cadet</t>
  </si>
  <si>
    <t>FOG</t>
  </si>
  <si>
    <t>To order, first sorty by "best time", then "age group", then "class"</t>
  </si>
  <si>
    <t>Cle Elum River from Salmon La Sac to bridge just above reservoir</t>
  </si>
  <si>
    <t>Time</t>
  </si>
  <si>
    <t>none</t>
  </si>
  <si>
    <t>Junior</t>
  </si>
  <si>
    <t xml:space="preserve">Hayden </t>
  </si>
  <si>
    <t>Hannah</t>
  </si>
  <si>
    <t>Langdon</t>
  </si>
  <si>
    <t>Karl</t>
  </si>
  <si>
    <t>Guntheroth</t>
  </si>
  <si>
    <t>Zimmerman</t>
  </si>
  <si>
    <t>Marc</t>
  </si>
  <si>
    <t>Leonard</t>
  </si>
  <si>
    <t>Jacob</t>
  </si>
  <si>
    <t>David</t>
  </si>
  <si>
    <t>Column1</t>
  </si>
  <si>
    <t>Racer Name</t>
  </si>
  <si>
    <t>Karl Guntheroth</t>
  </si>
  <si>
    <t>TRAVELING TROPHIES</t>
  </si>
  <si>
    <t>Tip-Over</t>
  </si>
  <si>
    <t>Fastest male</t>
  </si>
  <si>
    <t>Fastest Female</t>
  </si>
  <si>
    <t>Fastest Junior</t>
  </si>
  <si>
    <t>Hayden McGowan</t>
  </si>
  <si>
    <t>Marc Leonard</t>
  </si>
  <si>
    <t>Cutest Dog</t>
  </si>
  <si>
    <t>New to Slalom</t>
  </si>
  <si>
    <t>online?</t>
  </si>
  <si>
    <t>n</t>
  </si>
  <si>
    <t>y</t>
  </si>
  <si>
    <t>SalmonLaSac Whitewater Slalom Results 2022</t>
  </si>
  <si>
    <t>61st annual WKC Bottoms-Up Regatta</t>
  </si>
  <si>
    <t>!</t>
  </si>
  <si>
    <t>Sr</t>
  </si>
  <si>
    <t>Marcel</t>
  </si>
  <si>
    <t>Potocny</t>
  </si>
  <si>
    <t>Shaun</t>
  </si>
  <si>
    <t>Smith</t>
  </si>
  <si>
    <t>Levin</t>
  </si>
  <si>
    <t>Kirk</t>
  </si>
  <si>
    <t>Tickell</t>
  </si>
  <si>
    <t>Lucas</t>
  </si>
  <si>
    <t>Nelson</t>
  </si>
  <si>
    <t>Course</t>
  </si>
  <si>
    <t>A</t>
  </si>
  <si>
    <t>B</t>
  </si>
  <si>
    <t>Marcus</t>
  </si>
  <si>
    <t>Omelus Butt</t>
  </si>
  <si>
    <t>C2</t>
  </si>
  <si>
    <t>McClune</t>
  </si>
  <si>
    <t>Team Danger</t>
  </si>
  <si>
    <t>IK</t>
  </si>
  <si>
    <t>Noah</t>
  </si>
  <si>
    <t>Pierce</t>
  </si>
  <si>
    <t>Selander</t>
  </si>
  <si>
    <r>
      <t>River Flow:</t>
    </r>
    <r>
      <rPr>
        <sz val="11"/>
        <color rgb="FFFFFF00"/>
        <rFont val="Calibri (Body)"/>
      </rPr>
      <t xml:space="preserve">4568 cfs </t>
    </r>
    <r>
      <rPr>
        <sz val="11"/>
        <color theme="0"/>
        <rFont val="Calibri"/>
        <family val="2"/>
        <scheme val="minor"/>
      </rPr>
      <t>inflow at Cle Elum Reservoir</t>
    </r>
  </si>
  <si>
    <t>Flow from on the Bureau of Reclamation inflow to the reservior</t>
  </si>
  <si>
    <t>Also, see https://www.dreamflows.com/flows.php?page=prod&amp;zone=panw&amp;form=norm#Site557</t>
  </si>
  <si>
    <t>5 June, 2022</t>
  </si>
  <si>
    <t>Course "A" did not include the last 5 gates.</t>
  </si>
  <si>
    <t>Salmon La Sac 2022 DOWNRIVER RESULTS</t>
  </si>
  <si>
    <t>flow 3500 cfs into reservoir</t>
  </si>
  <si>
    <t>4 June, 2022</t>
  </si>
  <si>
    <t>Kirk Tickell</t>
  </si>
  <si>
    <t>James Wakeling</t>
  </si>
  <si>
    <t>Kelly Lox</t>
  </si>
  <si>
    <t>Lucas Nelson</t>
  </si>
  <si>
    <t>Marcel Potocny</t>
  </si>
  <si>
    <t>K1 W</t>
  </si>
  <si>
    <t xml:space="preserve">Age </t>
  </si>
  <si>
    <t xml:space="preserve">who has? </t>
  </si>
  <si>
    <t>Shaun Smith</t>
  </si>
  <si>
    <t>Ethel (Dane Anderson)</t>
  </si>
  <si>
    <t>not found from last year</t>
  </si>
  <si>
    <t>Kirk Ticksell</t>
  </si>
  <si>
    <t>Jennie</t>
  </si>
  <si>
    <t>Jennie Goldberg, Jacob Selander</t>
  </si>
  <si>
    <t>Jake Verhaegh and Noah Pierce</t>
  </si>
  <si>
    <t>Marcus Omelus Butt</t>
  </si>
  <si>
    <t>McGowan</t>
  </si>
  <si>
    <t>Wyatt, Joel</t>
  </si>
  <si>
    <t>Team Olive USA</t>
  </si>
  <si>
    <t>Olive and Shaun Smith</t>
  </si>
  <si>
    <t>Ansel and Shaun Smith</t>
  </si>
  <si>
    <t>OC1W</t>
  </si>
  <si>
    <t>Hannah Langdon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</si>
</sst>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color rgb="FFFFFF00"/>
      <name val="Calibri (Body)"/>
    </font>
  </fonts>
  <fills count="6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1">
    <border>
      <left/>
      <right/>
      <top/>
      <bottom/>
      <diagonal/>
    </border>
  </borders>
  <cellStyleXfs count="1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15" fontId="0" fillId="0" borderId="0" xfId="0" applyNumberFormat="1"/>
    <xf numFmtId="0" fontId="6" fillId="5" borderId="0" xfId="0" applyFont="1" applyFill="1"/>
    <xf numFmtId="0" fontId="0" fillId="0" borderId="0" xfId="0" applyNumberFormat="1" applyAlignment="1">
      <alignment horizontal="center"/>
    </xf>
    <xf numFmtId="0" fontId="7" fillId="5" borderId="0" xfId="0" applyFont="1" applyFill="1"/>
    <xf numFmtId="0" fontId="8" fillId="5" borderId="0" xfId="0" applyFont="1" applyFill="1"/>
    <xf numFmtId="14" fontId="0" fillId="0" borderId="0" xfId="0" applyNumberFormat="1"/>
    <xf numFmtId="0" fontId="8" fillId="5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45" fontId="0" fillId="0" borderId="0" xfId="0" applyNumberFormat="1" applyAlignment="1">
      <alignment horizontal="center"/>
    </xf>
  </cellXfs>
  <cellStyles count="1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Normal" xfId="0" builtinId="0"/>
  </cellStyles>
  <dxfs count="1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0.39994506668294322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P36" totalsRowShown="0" headerRowDxfId="17" dataDxfId="16">
  <autoFilter ref="A4:P36" xr:uid="{00000000-0009-0000-0100-000001000000}"/>
  <sortState xmlns:xlrd2="http://schemas.microsoft.com/office/spreadsheetml/2017/richdata2" ref="A5:P36">
    <sortCondition ref="B4:B36"/>
  </sortState>
  <tableColumns count="16">
    <tableColumn id="1" xr3:uid="{00000000-0010-0000-0000-000001000000}" name="Class" dataDxfId="15"/>
    <tableColumn id="16" xr3:uid="{6602E3B2-79C9-0444-8F9E-41785A2B87DA}" name="Course" dataDxfId="14"/>
    <tableColumn id="2" xr3:uid="{00000000-0010-0000-0000-000002000000}" name="Age Group" dataDxfId="13"/>
    <tableColumn id="3" xr3:uid="{00000000-0010-0000-0000-000003000000}" name="Bib" dataDxfId="12"/>
    <tableColumn id="4" xr3:uid="{00000000-0010-0000-0000-000004000000}" name="Name" dataDxfId="11"/>
    <tableColumn id="5" xr3:uid="{00000000-0010-0000-0000-000005000000}" name="Last Name" dataDxfId="10"/>
    <tableColumn id="6" xr3:uid="{00000000-0010-0000-0000-000006000000}" name="Time1" dataDxfId="9"/>
    <tableColumn id="7" xr3:uid="{00000000-0010-0000-0000-000007000000}" name="Penalties1" dataDxfId="8"/>
    <tableColumn id="8" xr3:uid="{00000000-0010-0000-0000-000008000000}" name="Total1" dataDxfId="7">
      <calculatedColumnFormula>G5+H5</calculatedColumnFormula>
    </tableColumn>
    <tableColumn id="9" xr3:uid="{00000000-0010-0000-0000-000009000000}" name="Time2" dataDxfId="6"/>
    <tableColumn id="10" xr3:uid="{00000000-0010-0000-0000-00000A000000}" name="Penalties2" dataDxfId="5"/>
    <tableColumn id="11" xr3:uid="{00000000-0010-0000-0000-00000B000000}" name="Total2" dataDxfId="4"/>
    <tableColumn id="12" xr3:uid="{00000000-0010-0000-0000-00000C000000}" name="BestTime" dataDxfId="3">
      <calculatedColumnFormula>IF(J5,IF(I5&lt;L5,I5,L5),I5)</calculatedColumnFormula>
    </tableColumn>
    <tableColumn id="15" xr3:uid="{0A05D18B-2D07-2544-B812-7E8FA02D75A6}" name="Place" dataDxfId="2"/>
    <tableColumn id="14" xr3:uid="{00000000-0010-0000-0000-00000E000000}" name="Column1" dataDxfId="1"/>
    <tableColumn id="13" xr3:uid="{00000000-0010-0000-0000-00000D000000}" name="online?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"/>
  <sheetViews>
    <sheetView tabSelected="1" showRuler="0" zoomScale="125" workbookViewId="0">
      <selection activeCell="A23" sqref="A23"/>
    </sheetView>
  </sheetViews>
  <sheetFormatPr baseColWidth="10" defaultColWidth="8.83203125" defaultRowHeight="15" x14ac:dyDescent="0.2"/>
  <cols>
    <col min="1" max="1" width="10" style="1" customWidth="1"/>
    <col min="2" max="2" width="10.1640625" style="1" customWidth="1"/>
    <col min="3" max="3" width="8.83203125" style="1" customWidth="1"/>
    <col min="4" max="4" width="7.33203125" style="1" customWidth="1"/>
    <col min="5" max="5" width="12.5" style="1" customWidth="1"/>
    <col min="6" max="6" width="18.33203125" style="1" bestFit="1" customWidth="1"/>
    <col min="7" max="7" width="11" style="1" customWidth="1"/>
    <col min="8" max="9" width="8.83203125" style="1" customWidth="1"/>
    <col min="10" max="10" width="11" style="1" customWidth="1"/>
    <col min="11" max="11" width="8.83203125" style="1" customWidth="1"/>
    <col min="12" max="12" width="10.1640625" style="1" customWidth="1"/>
    <col min="13" max="13" width="10.1640625" style="6" customWidth="1"/>
    <col min="14" max="14" width="8.83203125" style="1"/>
    <col min="15" max="15" width="12.6640625" customWidth="1"/>
    <col min="16" max="16" width="8.83203125" style="1"/>
    <col min="17" max="17" width="9.6640625" style="1" bestFit="1" customWidth="1"/>
    <col min="18" max="18" width="11.83203125" style="1" customWidth="1"/>
    <col min="19" max="19" width="15.83203125" style="1" customWidth="1"/>
    <col min="20" max="20" width="22.33203125" style="1" customWidth="1"/>
    <col min="21" max="16384" width="8.83203125" style="1"/>
  </cols>
  <sheetData>
    <row r="1" spans="1:18" s="5" customFormat="1" ht="21" x14ac:dyDescent="0.25">
      <c r="A1" s="3" t="s">
        <v>70</v>
      </c>
      <c r="B1" s="4"/>
      <c r="C1" s="4"/>
      <c r="G1" s="4" t="s">
        <v>95</v>
      </c>
      <c r="J1" s="5" t="s">
        <v>72</v>
      </c>
      <c r="M1" s="4" t="s">
        <v>96</v>
      </c>
    </row>
    <row r="2" spans="1:18" s="5" customFormat="1" ht="21" x14ac:dyDescent="0.25">
      <c r="A2" s="3" t="s">
        <v>71</v>
      </c>
      <c r="B2" s="4"/>
      <c r="C2" s="4"/>
      <c r="G2" s="4" t="s">
        <v>40</v>
      </c>
      <c r="N2" s="4" t="s">
        <v>97</v>
      </c>
    </row>
    <row r="3" spans="1:18" s="5" customFormat="1" ht="21" x14ac:dyDescent="0.25">
      <c r="A3" s="3" t="s">
        <v>98</v>
      </c>
      <c r="B3" s="4"/>
      <c r="C3" s="4"/>
      <c r="G3" s="4" t="s">
        <v>99</v>
      </c>
    </row>
    <row r="4" spans="1:18" s="15" customFormat="1" ht="26" customHeight="1" x14ac:dyDescent="0.2">
      <c r="A4" s="15" t="s">
        <v>14</v>
      </c>
      <c r="B4" s="15" t="s">
        <v>83</v>
      </c>
      <c r="C4" s="15" t="s">
        <v>12</v>
      </c>
      <c r="D4" s="15" t="s">
        <v>19</v>
      </c>
      <c r="E4" s="15" t="s">
        <v>15</v>
      </c>
      <c r="F4" s="15" t="s">
        <v>3</v>
      </c>
      <c r="G4" s="15" t="s">
        <v>25</v>
      </c>
      <c r="H4" s="15" t="s">
        <v>16</v>
      </c>
      <c r="I4" s="15" t="s">
        <v>17</v>
      </c>
      <c r="J4" s="15" t="s">
        <v>18</v>
      </c>
      <c r="K4" s="15" t="s">
        <v>0</v>
      </c>
      <c r="L4" s="15" t="s">
        <v>1</v>
      </c>
      <c r="M4" s="15" t="s">
        <v>2</v>
      </c>
      <c r="N4" s="15" t="s">
        <v>7</v>
      </c>
      <c r="O4" s="15" t="s">
        <v>55</v>
      </c>
      <c r="P4" s="15" t="s">
        <v>67</v>
      </c>
    </row>
    <row r="5" spans="1:18" x14ac:dyDescent="0.2">
      <c r="A5" s="6" t="s">
        <v>32</v>
      </c>
      <c r="B5" s="6" t="s">
        <v>84</v>
      </c>
      <c r="C5" s="6" t="s">
        <v>38</v>
      </c>
      <c r="D5" s="1">
        <v>42</v>
      </c>
      <c r="E5" s="1" t="s">
        <v>86</v>
      </c>
      <c r="F5" s="1" t="s">
        <v>87</v>
      </c>
      <c r="G5" s="1">
        <v>112.64</v>
      </c>
      <c r="H5" s="1">
        <v>4</v>
      </c>
      <c r="I5" s="6">
        <f t="shared" ref="I5:I28" si="0">G5+H5</f>
        <v>116.64</v>
      </c>
      <c r="L5" s="6">
        <f t="shared" ref="L5:L28" si="1">J5+K5</f>
        <v>0</v>
      </c>
      <c r="M5" s="6">
        <f t="shared" ref="M5:M28" si="2">IF(J5,IF(I5&lt;L5,I5,L5),I5)</f>
        <v>116.64</v>
      </c>
      <c r="N5" s="6">
        <v>1</v>
      </c>
      <c r="O5" s="1"/>
      <c r="P5" s="6" t="s">
        <v>69</v>
      </c>
    </row>
    <row r="6" spans="1:18" x14ac:dyDescent="0.2">
      <c r="A6" s="1" t="s">
        <v>32</v>
      </c>
      <c r="B6" s="6" t="s">
        <v>84</v>
      </c>
      <c r="C6" s="6" t="s">
        <v>38</v>
      </c>
      <c r="D6" s="1">
        <v>41</v>
      </c>
      <c r="E6" s="1" t="s">
        <v>81</v>
      </c>
      <c r="F6" s="1" t="s">
        <v>82</v>
      </c>
      <c r="G6" s="1">
        <v>999</v>
      </c>
      <c r="H6" s="1">
        <v>50</v>
      </c>
      <c r="I6" s="6">
        <f t="shared" si="0"/>
        <v>1049</v>
      </c>
      <c r="J6" s="1">
        <v>145.58000000000001</v>
      </c>
      <c r="K6" s="1">
        <v>106</v>
      </c>
      <c r="L6" s="6">
        <f t="shared" si="1"/>
        <v>251.58</v>
      </c>
      <c r="M6" s="6">
        <f t="shared" si="2"/>
        <v>251.58</v>
      </c>
      <c r="N6" s="6">
        <v>2</v>
      </c>
      <c r="O6" s="1"/>
      <c r="P6" s="6" t="s">
        <v>69</v>
      </c>
    </row>
    <row r="7" spans="1:18" s="6" customFormat="1" x14ac:dyDescent="0.2">
      <c r="A7" s="6" t="s">
        <v>27</v>
      </c>
      <c r="B7" s="6" t="s">
        <v>84</v>
      </c>
      <c r="C7" s="6" t="s">
        <v>37</v>
      </c>
      <c r="D7" s="6">
        <v>45</v>
      </c>
      <c r="E7" s="6" t="s">
        <v>79</v>
      </c>
      <c r="F7" s="6" t="s">
        <v>80</v>
      </c>
      <c r="G7" s="6">
        <v>999</v>
      </c>
      <c r="H7" s="6">
        <v>110</v>
      </c>
      <c r="I7" s="6">
        <f t="shared" si="0"/>
        <v>1109</v>
      </c>
      <c r="L7" s="6">
        <f t="shared" si="1"/>
        <v>0</v>
      </c>
      <c r="M7" s="6">
        <f t="shared" si="2"/>
        <v>1109</v>
      </c>
      <c r="N7" s="6">
        <v>1</v>
      </c>
      <c r="P7" s="6" t="s">
        <v>69</v>
      </c>
    </row>
    <row r="8" spans="1:18" x14ac:dyDescent="0.2">
      <c r="A8" s="6" t="s">
        <v>28</v>
      </c>
      <c r="B8" s="6" t="s">
        <v>84</v>
      </c>
      <c r="C8" s="1" t="s">
        <v>39</v>
      </c>
      <c r="D8" s="1">
        <v>46</v>
      </c>
      <c r="E8" s="1" t="s">
        <v>8</v>
      </c>
      <c r="F8" s="1" t="s">
        <v>9</v>
      </c>
      <c r="G8" s="1">
        <v>127.45</v>
      </c>
      <c r="H8" s="1">
        <v>6</v>
      </c>
      <c r="I8" s="6">
        <f t="shared" si="0"/>
        <v>133.44999999999999</v>
      </c>
      <c r="J8" s="6"/>
      <c r="L8" s="6">
        <f t="shared" si="1"/>
        <v>0</v>
      </c>
      <c r="M8" s="6">
        <f t="shared" si="2"/>
        <v>133.44999999999999</v>
      </c>
      <c r="N8" s="6">
        <v>1</v>
      </c>
      <c r="O8" s="1"/>
      <c r="P8" s="6" t="s">
        <v>69</v>
      </c>
      <c r="R8" s="2"/>
    </row>
    <row r="9" spans="1:18" x14ac:dyDescent="0.2">
      <c r="A9" s="6" t="s">
        <v>29</v>
      </c>
      <c r="B9" s="6" t="s">
        <v>85</v>
      </c>
      <c r="D9" s="1">
        <v>79</v>
      </c>
      <c r="E9" s="1" t="s">
        <v>121</v>
      </c>
      <c r="F9" s="1" t="s">
        <v>122</v>
      </c>
      <c r="G9" s="1">
        <v>72</v>
      </c>
      <c r="H9" s="1">
        <v>100</v>
      </c>
      <c r="I9" s="6">
        <f t="shared" si="0"/>
        <v>172</v>
      </c>
      <c r="J9" s="6"/>
      <c r="L9" s="6">
        <f t="shared" si="1"/>
        <v>0</v>
      </c>
      <c r="M9" s="6">
        <f t="shared" si="2"/>
        <v>172</v>
      </c>
      <c r="N9" s="6">
        <v>1</v>
      </c>
      <c r="O9" s="1"/>
      <c r="P9" s="6" t="s">
        <v>68</v>
      </c>
    </row>
    <row r="10" spans="1:18" s="6" customFormat="1" x14ac:dyDescent="0.2">
      <c r="A10" s="6" t="s">
        <v>29</v>
      </c>
      <c r="B10" s="6" t="s">
        <v>85</v>
      </c>
      <c r="D10" s="6">
        <v>74</v>
      </c>
      <c r="E10" s="6" t="s">
        <v>90</v>
      </c>
      <c r="F10" s="6" t="s">
        <v>123</v>
      </c>
      <c r="G10" s="6">
        <v>74</v>
      </c>
      <c r="H10" s="6">
        <v>260</v>
      </c>
      <c r="I10" s="6">
        <f t="shared" si="0"/>
        <v>334</v>
      </c>
      <c r="L10" s="6">
        <f t="shared" si="1"/>
        <v>0</v>
      </c>
      <c r="M10" s="6">
        <f t="shared" si="2"/>
        <v>334</v>
      </c>
      <c r="N10" s="6">
        <v>1</v>
      </c>
      <c r="P10" s="6" t="s">
        <v>69</v>
      </c>
    </row>
    <row r="11" spans="1:18" x14ac:dyDescent="0.2">
      <c r="A11" s="6" t="s">
        <v>31</v>
      </c>
      <c r="B11" s="6" t="s">
        <v>85</v>
      </c>
      <c r="C11" s="6" t="s">
        <v>73</v>
      </c>
      <c r="D11" s="1">
        <v>52</v>
      </c>
      <c r="E11" s="1" t="s">
        <v>74</v>
      </c>
      <c r="F11" s="1" t="s">
        <v>75</v>
      </c>
      <c r="G11" s="1">
        <v>113</v>
      </c>
      <c r="H11" s="1">
        <v>2</v>
      </c>
      <c r="I11" s="6">
        <f t="shared" si="0"/>
        <v>115</v>
      </c>
      <c r="J11" s="6"/>
      <c r="L11" s="6">
        <f t="shared" si="1"/>
        <v>0</v>
      </c>
      <c r="M11" s="6">
        <f t="shared" si="2"/>
        <v>115</v>
      </c>
      <c r="N11" s="6">
        <v>1</v>
      </c>
      <c r="O11" s="1"/>
      <c r="P11" s="6"/>
    </row>
    <row r="12" spans="1:18" s="6" customFormat="1" x14ac:dyDescent="0.2">
      <c r="A12" s="6" t="s">
        <v>88</v>
      </c>
      <c r="B12" s="6" t="s">
        <v>85</v>
      </c>
      <c r="D12" s="6">
        <v>50</v>
      </c>
      <c r="E12" s="6" t="s">
        <v>120</v>
      </c>
      <c r="F12" s="6" t="s">
        <v>89</v>
      </c>
      <c r="G12" s="6">
        <v>150</v>
      </c>
      <c r="H12" s="6">
        <v>106</v>
      </c>
      <c r="I12" s="6">
        <f t="shared" si="0"/>
        <v>256</v>
      </c>
      <c r="L12" s="6">
        <f t="shared" si="1"/>
        <v>0</v>
      </c>
      <c r="M12" s="6">
        <f t="shared" si="2"/>
        <v>256</v>
      </c>
      <c r="N12" s="6">
        <v>1</v>
      </c>
      <c r="P12" s="6" t="s">
        <v>69</v>
      </c>
    </row>
    <row r="13" spans="1:18" x14ac:dyDescent="0.2">
      <c r="A13" s="6" t="s">
        <v>91</v>
      </c>
      <c r="B13" s="6" t="s">
        <v>85</v>
      </c>
      <c r="C13" s="6" t="s">
        <v>38</v>
      </c>
      <c r="D13" s="1">
        <v>40</v>
      </c>
      <c r="E13" s="1" t="s">
        <v>92</v>
      </c>
      <c r="F13" s="1" t="s">
        <v>93</v>
      </c>
      <c r="G13" s="1">
        <v>127</v>
      </c>
      <c r="H13" s="1">
        <v>312</v>
      </c>
      <c r="I13" s="6">
        <f t="shared" si="0"/>
        <v>439</v>
      </c>
      <c r="J13" s="6"/>
      <c r="L13" s="6">
        <f t="shared" si="1"/>
        <v>0</v>
      </c>
      <c r="M13" s="6">
        <f t="shared" si="2"/>
        <v>439</v>
      </c>
      <c r="N13" s="6">
        <v>1</v>
      </c>
      <c r="O13" s="1"/>
      <c r="P13" s="6" t="s">
        <v>69</v>
      </c>
    </row>
    <row r="14" spans="1:18" x14ac:dyDescent="0.2">
      <c r="A14" s="6" t="s">
        <v>32</v>
      </c>
      <c r="B14" s="6" t="s">
        <v>85</v>
      </c>
      <c r="C14" s="6" t="s">
        <v>38</v>
      </c>
      <c r="D14" s="1">
        <v>38</v>
      </c>
      <c r="E14" s="1" t="s">
        <v>45</v>
      </c>
      <c r="F14" s="1" t="s">
        <v>119</v>
      </c>
      <c r="G14" s="1">
        <v>137</v>
      </c>
      <c r="H14" s="1">
        <v>58</v>
      </c>
      <c r="I14" s="6">
        <f t="shared" si="0"/>
        <v>195</v>
      </c>
      <c r="J14" s="1">
        <v>152</v>
      </c>
      <c r="K14" s="1">
        <v>6</v>
      </c>
      <c r="L14" s="6">
        <f t="shared" si="1"/>
        <v>158</v>
      </c>
      <c r="M14" s="6">
        <f t="shared" si="2"/>
        <v>158</v>
      </c>
      <c r="N14" s="6">
        <v>1</v>
      </c>
      <c r="O14" s="1"/>
      <c r="P14" s="6" t="s">
        <v>69</v>
      </c>
    </row>
    <row r="15" spans="1:18" x14ac:dyDescent="0.2">
      <c r="A15" s="6" t="s">
        <v>32</v>
      </c>
      <c r="B15" s="6" t="s">
        <v>85</v>
      </c>
      <c r="C15" s="6" t="s">
        <v>39</v>
      </c>
      <c r="D15" s="1">
        <v>53</v>
      </c>
      <c r="E15" s="1" t="s">
        <v>54</v>
      </c>
      <c r="F15" s="1" t="s">
        <v>50</v>
      </c>
      <c r="G15" s="1">
        <v>119</v>
      </c>
      <c r="H15" s="1">
        <v>2</v>
      </c>
      <c r="I15" s="6">
        <f t="shared" si="0"/>
        <v>121</v>
      </c>
      <c r="J15" s="1">
        <v>117</v>
      </c>
      <c r="K15" s="1">
        <v>2</v>
      </c>
      <c r="L15" s="6">
        <f t="shared" si="1"/>
        <v>119</v>
      </c>
      <c r="M15" s="6">
        <f t="shared" si="2"/>
        <v>119</v>
      </c>
      <c r="N15" s="6">
        <v>1</v>
      </c>
      <c r="O15" s="1"/>
      <c r="P15" s="6" t="s">
        <v>69</v>
      </c>
    </row>
    <row r="16" spans="1:18" x14ac:dyDescent="0.2">
      <c r="A16" s="6" t="s">
        <v>32</v>
      </c>
      <c r="B16" s="6" t="s">
        <v>85</v>
      </c>
      <c r="C16" s="1" t="s">
        <v>39</v>
      </c>
      <c r="D16" s="1">
        <v>65</v>
      </c>
      <c r="E16" s="1" t="s">
        <v>51</v>
      </c>
      <c r="F16" s="1" t="s">
        <v>52</v>
      </c>
      <c r="G16" s="1">
        <v>179</v>
      </c>
      <c r="H16" s="1">
        <v>2</v>
      </c>
      <c r="I16" s="6">
        <f t="shared" si="0"/>
        <v>181</v>
      </c>
      <c r="J16" s="1">
        <v>141</v>
      </c>
      <c r="K16" s="1">
        <v>2</v>
      </c>
      <c r="L16" s="6">
        <f t="shared" si="1"/>
        <v>143</v>
      </c>
      <c r="M16" s="6">
        <f t="shared" si="2"/>
        <v>143</v>
      </c>
      <c r="N16" s="6">
        <v>2</v>
      </c>
      <c r="O16" s="1"/>
      <c r="P16" s="6" t="s">
        <v>69</v>
      </c>
    </row>
    <row r="17" spans="1:16" s="6" customFormat="1" x14ac:dyDescent="0.2">
      <c r="A17" s="6" t="s">
        <v>32</v>
      </c>
      <c r="B17" s="6" t="s">
        <v>85</v>
      </c>
      <c r="C17" s="6" t="s">
        <v>39</v>
      </c>
      <c r="D17" s="6">
        <v>56</v>
      </c>
      <c r="E17" s="6" t="s">
        <v>4</v>
      </c>
      <c r="F17" s="6" t="s">
        <v>5</v>
      </c>
      <c r="G17" s="6">
        <v>176</v>
      </c>
      <c r="H17" s="6">
        <v>154</v>
      </c>
      <c r="I17" s="6">
        <f t="shared" si="0"/>
        <v>330</v>
      </c>
      <c r="L17" s="6">
        <f t="shared" si="1"/>
        <v>0</v>
      </c>
      <c r="M17" s="6">
        <f t="shared" si="2"/>
        <v>330</v>
      </c>
      <c r="N17" s="6">
        <v>3</v>
      </c>
      <c r="P17" s="6" t="s">
        <v>69</v>
      </c>
    </row>
    <row r="18" spans="1:16" s="6" customFormat="1" x14ac:dyDescent="0.2">
      <c r="A18" s="6" t="s">
        <v>32</v>
      </c>
      <c r="B18" s="6" t="s">
        <v>85</v>
      </c>
      <c r="C18" s="6" t="s">
        <v>35</v>
      </c>
      <c r="D18" s="6">
        <v>54</v>
      </c>
      <c r="E18" s="6" t="s">
        <v>76</v>
      </c>
      <c r="F18" s="6" t="s">
        <v>77</v>
      </c>
      <c r="G18" s="6">
        <v>115</v>
      </c>
      <c r="H18" s="6">
        <v>0</v>
      </c>
      <c r="I18" s="6">
        <f t="shared" si="0"/>
        <v>115</v>
      </c>
      <c r="J18" s="6">
        <v>105</v>
      </c>
      <c r="K18" s="6">
        <v>0</v>
      </c>
      <c r="L18" s="6">
        <f t="shared" si="1"/>
        <v>105</v>
      </c>
      <c r="M18" s="6">
        <f t="shared" si="2"/>
        <v>105</v>
      </c>
      <c r="N18" s="10">
        <v>1</v>
      </c>
      <c r="P18" s="6" t="s">
        <v>68</v>
      </c>
    </row>
    <row r="19" spans="1:16" s="6" customFormat="1" x14ac:dyDescent="0.2">
      <c r="A19" s="6" t="s">
        <v>32</v>
      </c>
      <c r="B19" s="6" t="s">
        <v>85</v>
      </c>
      <c r="C19" s="6" t="s">
        <v>35</v>
      </c>
      <c r="D19" s="6">
        <v>37</v>
      </c>
      <c r="E19" s="6" t="s">
        <v>10</v>
      </c>
      <c r="F19" s="6" t="s">
        <v>11</v>
      </c>
      <c r="G19" s="6">
        <v>111</v>
      </c>
      <c r="H19" s="6">
        <v>4</v>
      </c>
      <c r="I19" s="6">
        <f t="shared" si="0"/>
        <v>115</v>
      </c>
      <c r="J19" s="6">
        <v>123</v>
      </c>
      <c r="K19" s="6">
        <v>0</v>
      </c>
      <c r="L19" s="6">
        <f t="shared" si="1"/>
        <v>123</v>
      </c>
      <c r="M19" s="6">
        <f t="shared" si="2"/>
        <v>115</v>
      </c>
      <c r="N19" s="6">
        <v>2</v>
      </c>
      <c r="P19" s="6" t="s">
        <v>68</v>
      </c>
    </row>
    <row r="20" spans="1:16" s="6" customFormat="1" x14ac:dyDescent="0.2">
      <c r="A20" s="6" t="s">
        <v>32</v>
      </c>
      <c r="B20" s="6" t="s">
        <v>85</v>
      </c>
      <c r="C20" s="6" t="s">
        <v>35</v>
      </c>
      <c r="D20" s="6">
        <v>31</v>
      </c>
      <c r="E20" s="6" t="s">
        <v>53</v>
      </c>
      <c r="F20" s="6" t="s">
        <v>94</v>
      </c>
      <c r="G20" s="6">
        <v>137</v>
      </c>
      <c r="H20" s="6">
        <v>0</v>
      </c>
      <c r="I20" s="6">
        <f t="shared" si="0"/>
        <v>137</v>
      </c>
      <c r="L20" s="6">
        <f t="shared" si="1"/>
        <v>0</v>
      </c>
      <c r="M20" s="6">
        <f t="shared" si="2"/>
        <v>137</v>
      </c>
      <c r="N20" s="6">
        <v>3</v>
      </c>
      <c r="P20" s="6" t="s">
        <v>69</v>
      </c>
    </row>
    <row r="21" spans="1:16" x14ac:dyDescent="0.2">
      <c r="A21" s="1" t="s">
        <v>32</v>
      </c>
      <c r="B21" s="6" t="s">
        <v>85</v>
      </c>
      <c r="C21" s="1" t="s">
        <v>37</v>
      </c>
      <c r="D21" s="1">
        <v>67</v>
      </c>
      <c r="E21" s="1" t="s">
        <v>54</v>
      </c>
      <c r="F21" s="1" t="s">
        <v>78</v>
      </c>
      <c r="G21" s="1">
        <v>144</v>
      </c>
      <c r="H21" s="1">
        <v>52</v>
      </c>
      <c r="I21" s="6">
        <f t="shared" si="0"/>
        <v>196</v>
      </c>
      <c r="L21" s="6">
        <f t="shared" si="1"/>
        <v>0</v>
      </c>
      <c r="M21" s="6">
        <f t="shared" si="2"/>
        <v>196</v>
      </c>
      <c r="N21" s="6">
        <v>1</v>
      </c>
      <c r="O21" s="1"/>
      <c r="P21" s="6" t="s">
        <v>69</v>
      </c>
    </row>
    <row r="22" spans="1:16" x14ac:dyDescent="0.2">
      <c r="A22" s="6" t="s">
        <v>27</v>
      </c>
      <c r="B22" s="6" t="s">
        <v>85</v>
      </c>
      <c r="C22" s="1" t="s">
        <v>36</v>
      </c>
      <c r="D22" s="1">
        <v>32</v>
      </c>
      <c r="E22" s="1" t="s">
        <v>22</v>
      </c>
      <c r="F22" s="1" t="s">
        <v>23</v>
      </c>
      <c r="G22" s="1">
        <v>190</v>
      </c>
      <c r="H22" s="1">
        <v>4</v>
      </c>
      <c r="I22" s="6">
        <f t="shared" si="0"/>
        <v>194</v>
      </c>
      <c r="J22" s="1">
        <v>180</v>
      </c>
      <c r="K22" s="1">
        <v>4</v>
      </c>
      <c r="L22" s="6">
        <f t="shared" si="1"/>
        <v>184</v>
      </c>
      <c r="M22" s="6">
        <f t="shared" si="2"/>
        <v>184</v>
      </c>
      <c r="N22" s="10">
        <v>1</v>
      </c>
      <c r="O22" s="1"/>
      <c r="P22" s="6" t="s">
        <v>69</v>
      </c>
    </row>
    <row r="23" spans="1:16" x14ac:dyDescent="0.2">
      <c r="A23" s="1" t="s">
        <v>32</v>
      </c>
      <c r="B23" s="6" t="s">
        <v>85</v>
      </c>
      <c r="C23" s="1" t="s">
        <v>36</v>
      </c>
      <c r="D23" s="1">
        <v>66</v>
      </c>
      <c r="E23" s="1" t="s">
        <v>20</v>
      </c>
      <c r="F23" s="1" t="s">
        <v>21</v>
      </c>
      <c r="G23" s="1">
        <v>144</v>
      </c>
      <c r="H23" s="1">
        <v>52</v>
      </c>
      <c r="I23" s="6">
        <f t="shared" si="0"/>
        <v>196</v>
      </c>
      <c r="L23" s="6">
        <f t="shared" si="1"/>
        <v>0</v>
      </c>
      <c r="M23" s="6">
        <f t="shared" si="2"/>
        <v>196</v>
      </c>
      <c r="N23" s="6">
        <v>2</v>
      </c>
      <c r="O23" s="1"/>
      <c r="P23" s="6" t="s">
        <v>69</v>
      </c>
    </row>
    <row r="24" spans="1:16" s="6" customFormat="1" x14ac:dyDescent="0.2">
      <c r="A24" s="6" t="s">
        <v>32</v>
      </c>
      <c r="B24" s="6" t="s">
        <v>85</v>
      </c>
      <c r="C24" s="6" t="s">
        <v>73</v>
      </c>
      <c r="D24" s="6">
        <v>72</v>
      </c>
      <c r="E24" s="6" t="s">
        <v>74</v>
      </c>
      <c r="F24" s="6" t="s">
        <v>75</v>
      </c>
      <c r="G24" s="6">
        <v>101</v>
      </c>
      <c r="H24" s="6">
        <v>4</v>
      </c>
      <c r="I24" s="6">
        <f t="shared" si="0"/>
        <v>105</v>
      </c>
      <c r="J24" s="6">
        <v>104</v>
      </c>
      <c r="K24" s="6">
        <v>2</v>
      </c>
      <c r="L24" s="6">
        <f t="shared" si="1"/>
        <v>106</v>
      </c>
      <c r="M24" s="6">
        <f t="shared" si="2"/>
        <v>105</v>
      </c>
      <c r="N24" s="6">
        <v>1</v>
      </c>
      <c r="P24" s="6" t="s">
        <v>68</v>
      </c>
    </row>
    <row r="25" spans="1:16" s="6" customFormat="1" x14ac:dyDescent="0.2">
      <c r="A25" s="6" t="s">
        <v>27</v>
      </c>
      <c r="B25" s="6" t="s">
        <v>85</v>
      </c>
      <c r="C25" s="6" t="s">
        <v>36</v>
      </c>
      <c r="D25" s="6">
        <v>44</v>
      </c>
      <c r="E25" s="6" t="s">
        <v>48</v>
      </c>
      <c r="F25" s="6" t="s">
        <v>49</v>
      </c>
      <c r="G25" s="6">
        <v>999</v>
      </c>
      <c r="H25" s="6">
        <v>6</v>
      </c>
      <c r="I25" s="6">
        <f t="shared" si="0"/>
        <v>1005</v>
      </c>
      <c r="L25" s="6">
        <f t="shared" si="1"/>
        <v>0</v>
      </c>
      <c r="M25" s="6">
        <f t="shared" si="2"/>
        <v>1005</v>
      </c>
      <c r="N25" s="6">
        <v>1</v>
      </c>
      <c r="P25" s="6" t="s">
        <v>69</v>
      </c>
    </row>
    <row r="26" spans="1:16" x14ac:dyDescent="0.2">
      <c r="A26" s="6" t="s">
        <v>28</v>
      </c>
      <c r="B26" s="6" t="s">
        <v>85</v>
      </c>
      <c r="C26" s="1" t="s">
        <v>44</v>
      </c>
      <c r="D26" s="1">
        <v>34</v>
      </c>
      <c r="E26" s="1" t="s">
        <v>46</v>
      </c>
      <c r="F26" s="1" t="s">
        <v>47</v>
      </c>
      <c r="G26" s="1">
        <v>169</v>
      </c>
      <c r="H26" s="1">
        <v>58</v>
      </c>
      <c r="I26" s="6">
        <f t="shared" si="0"/>
        <v>227</v>
      </c>
      <c r="J26" s="1">
        <v>149</v>
      </c>
      <c r="K26" s="1">
        <v>58</v>
      </c>
      <c r="L26" s="6">
        <f t="shared" si="1"/>
        <v>207</v>
      </c>
      <c r="M26" s="6">
        <f t="shared" si="2"/>
        <v>207</v>
      </c>
      <c r="N26" s="6">
        <v>1</v>
      </c>
      <c r="O26" s="1"/>
      <c r="P26" s="6" t="s">
        <v>69</v>
      </c>
    </row>
    <row r="27" spans="1:16" s="6" customFormat="1" x14ac:dyDescent="0.2">
      <c r="A27" s="6" t="s">
        <v>28</v>
      </c>
      <c r="B27" s="6" t="s">
        <v>85</v>
      </c>
      <c r="C27" s="6" t="s">
        <v>36</v>
      </c>
      <c r="D27" s="6">
        <v>68</v>
      </c>
      <c r="E27" s="6" t="s">
        <v>33</v>
      </c>
      <c r="F27" s="6" t="s">
        <v>34</v>
      </c>
      <c r="G27" s="6">
        <v>149</v>
      </c>
      <c r="H27" s="6">
        <v>102</v>
      </c>
      <c r="I27" s="6">
        <f t="shared" si="0"/>
        <v>251</v>
      </c>
      <c r="J27" s="6">
        <v>134</v>
      </c>
      <c r="K27" s="6">
        <v>52</v>
      </c>
      <c r="L27" s="6">
        <f t="shared" si="1"/>
        <v>186</v>
      </c>
      <c r="M27" s="6">
        <f t="shared" si="2"/>
        <v>186</v>
      </c>
      <c r="N27" s="6">
        <v>1</v>
      </c>
      <c r="P27" s="6" t="s">
        <v>69</v>
      </c>
    </row>
    <row r="28" spans="1:16" x14ac:dyDescent="0.2">
      <c r="A28" s="6" t="s">
        <v>30</v>
      </c>
      <c r="B28" s="6" t="s">
        <v>85</v>
      </c>
      <c r="C28" s="1" t="s">
        <v>39</v>
      </c>
      <c r="D28" s="1">
        <v>35</v>
      </c>
      <c r="E28" s="1" t="s">
        <v>51</v>
      </c>
      <c r="F28" s="6" t="s">
        <v>52</v>
      </c>
      <c r="G28" s="1">
        <v>206</v>
      </c>
      <c r="H28" s="1">
        <v>64</v>
      </c>
      <c r="I28" s="6">
        <f t="shared" si="0"/>
        <v>270</v>
      </c>
      <c r="J28" s="6">
        <v>172</v>
      </c>
      <c r="K28" s="1">
        <v>14</v>
      </c>
      <c r="L28" s="6">
        <f t="shared" si="1"/>
        <v>186</v>
      </c>
      <c r="M28" s="6">
        <f t="shared" si="2"/>
        <v>186</v>
      </c>
      <c r="N28" s="6">
        <v>1</v>
      </c>
      <c r="O28" s="1"/>
      <c r="P28" s="6" t="s">
        <v>69</v>
      </c>
    </row>
    <row r="29" spans="1:16" x14ac:dyDescent="0.2">
      <c r="B29" s="6"/>
      <c r="E29" s="6"/>
      <c r="F29" s="6"/>
      <c r="I29" s="6"/>
      <c r="J29" s="6"/>
      <c r="K29" s="6"/>
      <c r="L29" s="6"/>
      <c r="N29" s="6"/>
      <c r="O29" s="1"/>
      <c r="P29"/>
    </row>
    <row r="30" spans="1:16" x14ac:dyDescent="0.2">
      <c r="B30" s="6"/>
      <c r="E30" s="6"/>
      <c r="F30" s="6"/>
      <c r="I30" s="6"/>
      <c r="L30" s="6"/>
      <c r="N30" s="6"/>
      <c r="O30" s="1"/>
      <c r="P30"/>
    </row>
    <row r="31" spans="1:16" x14ac:dyDescent="0.2">
      <c r="A31" s="6"/>
      <c r="B31" s="6"/>
      <c r="I31" s="6"/>
      <c r="L31" s="6"/>
      <c r="N31" s="6"/>
      <c r="O31" s="1"/>
      <c r="P31" s="6"/>
    </row>
    <row r="32" spans="1:16" x14ac:dyDescent="0.2">
      <c r="B32" s="6"/>
      <c r="I32" s="6"/>
      <c r="L32" s="6"/>
      <c r="M32" s="10"/>
      <c r="N32" s="6"/>
      <c r="O32" s="1"/>
      <c r="P32" s="6"/>
    </row>
    <row r="33" spans="1:16" x14ac:dyDescent="0.2">
      <c r="A33" s="6"/>
      <c r="B33" s="6"/>
      <c r="I33" s="6"/>
      <c r="L33" s="6"/>
      <c r="M33" s="10"/>
      <c r="N33" s="6"/>
      <c r="O33" s="1"/>
      <c r="P33" s="6"/>
    </row>
    <row r="34" spans="1:16" s="6" customFormat="1" x14ac:dyDescent="0.2">
      <c r="N34" s="10"/>
    </row>
    <row r="35" spans="1:16" s="6" customFormat="1" x14ac:dyDescent="0.2">
      <c r="P35"/>
    </row>
    <row r="36" spans="1:16" x14ac:dyDescent="0.2">
      <c r="B36" s="6"/>
      <c r="I36" s="6"/>
      <c r="L36" s="6"/>
      <c r="N36" s="6"/>
      <c r="O36" s="1"/>
      <c r="P36"/>
    </row>
    <row r="39" spans="1:16" x14ac:dyDescent="0.2">
      <c r="A39"/>
    </row>
  </sheetData>
  <sortState xmlns:xlrd2="http://schemas.microsoft.com/office/spreadsheetml/2017/richdata2" ref="A5:L42">
    <sortCondition ref="A5:A42"/>
    <sortCondition ref="B5:B42"/>
    <sortCondition ref="L5:L42"/>
  </sortState>
  <phoneticPr fontId="1" type="noConversion"/>
  <pageMargins left="0.7" right="0.7" top="0.75" bottom="0.75" header="0.3" footer="0.3"/>
  <pageSetup orientation="portrait" horizontalDpi="4294967292" verticalDpi="429496729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showRuler="0" workbookViewId="0">
      <selection activeCell="D22" sqref="D22"/>
    </sheetView>
  </sheetViews>
  <sheetFormatPr baseColWidth="10" defaultRowHeight="15" x14ac:dyDescent="0.2"/>
  <cols>
    <col min="1" max="1" width="7.83203125" customWidth="1"/>
    <col min="2" max="2" width="7.1640625" customWidth="1"/>
    <col min="3" max="3" width="8.6640625" customWidth="1"/>
    <col min="4" max="4" width="25.6640625" bestFit="1" customWidth="1"/>
  </cols>
  <sheetData>
    <row r="1" spans="1:7" s="12" customFormat="1" ht="26" x14ac:dyDescent="0.3">
      <c r="A1" s="11" t="s">
        <v>100</v>
      </c>
      <c r="B1" s="11"/>
    </row>
    <row r="2" spans="1:7" x14ac:dyDescent="0.2">
      <c r="A2" s="8" t="s">
        <v>41</v>
      </c>
      <c r="B2" s="8"/>
      <c r="G2" s="13" t="s">
        <v>102</v>
      </c>
    </row>
    <row r="3" spans="1:7" x14ac:dyDescent="0.2">
      <c r="A3" t="s">
        <v>101</v>
      </c>
    </row>
    <row r="5" spans="1:7" s="12" customFormat="1" ht="26" x14ac:dyDescent="0.3">
      <c r="A5" s="11" t="s">
        <v>14</v>
      </c>
      <c r="B5" s="11" t="s">
        <v>109</v>
      </c>
      <c r="C5" s="14" t="s">
        <v>19</v>
      </c>
      <c r="D5" s="12" t="s">
        <v>56</v>
      </c>
      <c r="E5" s="14" t="s">
        <v>42</v>
      </c>
      <c r="F5" s="14" t="s">
        <v>7</v>
      </c>
    </row>
    <row r="6" spans="1:7" x14ac:dyDescent="0.2">
      <c r="A6" t="s">
        <v>29</v>
      </c>
      <c r="C6" s="6">
        <v>8</v>
      </c>
      <c r="D6" t="s">
        <v>116</v>
      </c>
      <c r="E6" s="16">
        <v>1.7430555555555557E-2</v>
      </c>
      <c r="F6" s="6"/>
    </row>
    <row r="7" spans="1:7" x14ac:dyDescent="0.2">
      <c r="A7" t="s">
        <v>29</v>
      </c>
      <c r="C7" s="6">
        <v>7</v>
      </c>
      <c r="D7" t="s">
        <v>117</v>
      </c>
      <c r="E7" s="16">
        <v>1.7905092592592594E-2</v>
      </c>
      <c r="F7" s="6"/>
    </row>
    <row r="8" spans="1:7" x14ac:dyDescent="0.2">
      <c r="A8" t="s">
        <v>27</v>
      </c>
      <c r="B8" t="s">
        <v>37</v>
      </c>
      <c r="C8" s="6">
        <v>2</v>
      </c>
      <c r="D8" t="s">
        <v>103</v>
      </c>
      <c r="E8" s="16">
        <v>1.7997685185185186E-2</v>
      </c>
      <c r="F8" s="6"/>
    </row>
    <row r="9" spans="1:7" x14ac:dyDescent="0.2">
      <c r="A9" t="s">
        <v>32</v>
      </c>
      <c r="B9" t="s">
        <v>38</v>
      </c>
      <c r="C9" s="6">
        <v>33</v>
      </c>
      <c r="D9" t="s">
        <v>63</v>
      </c>
      <c r="E9" s="16">
        <v>1.8043981481481484E-2</v>
      </c>
      <c r="F9" s="6"/>
    </row>
    <row r="10" spans="1:7" x14ac:dyDescent="0.2">
      <c r="A10" t="s">
        <v>27</v>
      </c>
      <c r="B10" t="s">
        <v>37</v>
      </c>
      <c r="C10" s="6">
        <v>9</v>
      </c>
      <c r="D10" t="s">
        <v>105</v>
      </c>
      <c r="E10" s="16">
        <v>1.8194444444444444E-2</v>
      </c>
      <c r="F10" s="6"/>
    </row>
    <row r="11" spans="1:7" x14ac:dyDescent="0.2">
      <c r="A11" t="s">
        <v>108</v>
      </c>
      <c r="B11" t="s">
        <v>44</v>
      </c>
      <c r="C11" s="6">
        <v>30</v>
      </c>
      <c r="D11" t="s">
        <v>125</v>
      </c>
      <c r="E11" s="16">
        <v>1.8553240740740742E-2</v>
      </c>
      <c r="F11" s="6"/>
    </row>
    <row r="12" spans="1:7" x14ac:dyDescent="0.2">
      <c r="A12" t="s">
        <v>32</v>
      </c>
      <c r="B12" t="s">
        <v>38</v>
      </c>
      <c r="C12" s="6">
        <v>6</v>
      </c>
      <c r="D12" t="s">
        <v>118</v>
      </c>
      <c r="E12" s="16">
        <v>1.9872685185185184E-2</v>
      </c>
    </row>
    <row r="13" spans="1:7" x14ac:dyDescent="0.2">
      <c r="A13" t="s">
        <v>27</v>
      </c>
      <c r="B13" t="s">
        <v>36</v>
      </c>
      <c r="C13" s="6">
        <v>4</v>
      </c>
      <c r="D13" t="s">
        <v>57</v>
      </c>
      <c r="E13" s="16">
        <v>2.0555555555555556E-2</v>
      </c>
    </row>
    <row r="14" spans="1:7" x14ac:dyDescent="0.2">
      <c r="A14" t="s">
        <v>32</v>
      </c>
      <c r="B14" t="s">
        <v>38</v>
      </c>
      <c r="C14" s="6">
        <v>5</v>
      </c>
      <c r="D14" t="s">
        <v>106</v>
      </c>
      <c r="E14" s="16">
        <v>3.8425925925925926E-2</v>
      </c>
    </row>
    <row r="15" spans="1:7" x14ac:dyDescent="0.2">
      <c r="A15" t="s">
        <v>31</v>
      </c>
      <c r="B15" t="s">
        <v>39</v>
      </c>
      <c r="C15" s="6">
        <v>39</v>
      </c>
      <c r="D15" t="s">
        <v>104</v>
      </c>
      <c r="E15" s="16">
        <v>3.8425925925925926E-2</v>
      </c>
    </row>
    <row r="16" spans="1:7" x14ac:dyDescent="0.2">
      <c r="A16" t="s">
        <v>32</v>
      </c>
      <c r="B16" t="s">
        <v>73</v>
      </c>
      <c r="C16" s="6">
        <v>3</v>
      </c>
      <c r="D16" t="s">
        <v>107</v>
      </c>
      <c r="E16" s="16">
        <v>3.8344907407407411E-2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1"/>
  <sheetViews>
    <sheetView showRuler="0" topLeftCell="A9" workbookViewId="0">
      <selection activeCell="B16" sqref="B16"/>
    </sheetView>
  </sheetViews>
  <sheetFormatPr baseColWidth="10" defaultColWidth="8.83203125" defaultRowHeight="15" x14ac:dyDescent="0.2"/>
  <cols>
    <col min="1" max="1" width="22" customWidth="1"/>
    <col min="2" max="2" width="33.83203125" customWidth="1"/>
    <col min="3" max="3" width="19.1640625" customWidth="1"/>
  </cols>
  <sheetData>
    <row r="1" spans="1:3" ht="24" x14ac:dyDescent="0.3">
      <c r="A1" s="9" t="s">
        <v>26</v>
      </c>
      <c r="B1" s="9">
        <v>2022</v>
      </c>
    </row>
    <row r="2" spans="1:3" s="7" customFormat="1" x14ac:dyDescent="0.2">
      <c r="A2" s="7" t="s">
        <v>58</v>
      </c>
      <c r="C2" s="7" t="s">
        <v>110</v>
      </c>
    </row>
    <row r="3" spans="1:3" x14ac:dyDescent="0.2">
      <c r="A3" t="s">
        <v>59</v>
      </c>
      <c r="B3" t="s">
        <v>106</v>
      </c>
      <c r="C3" t="s">
        <v>104</v>
      </c>
    </row>
    <row r="4" spans="1:3" x14ac:dyDescent="0.2">
      <c r="A4" t="s">
        <v>60</v>
      </c>
      <c r="B4" t="s">
        <v>111</v>
      </c>
      <c r="C4" t="s">
        <v>111</v>
      </c>
    </row>
    <row r="5" spans="1:3" x14ac:dyDescent="0.2">
      <c r="A5" t="s">
        <v>61</v>
      </c>
      <c r="B5" t="s">
        <v>24</v>
      </c>
      <c r="C5" t="s">
        <v>24</v>
      </c>
    </row>
    <row r="6" spans="1:3" x14ac:dyDescent="0.2">
      <c r="A6" t="s">
        <v>62</v>
      </c>
      <c r="B6" t="s">
        <v>63</v>
      </c>
      <c r="C6" t="s">
        <v>115</v>
      </c>
    </row>
    <row r="7" spans="1:3" x14ac:dyDescent="0.2">
      <c r="A7" t="s">
        <v>6</v>
      </c>
      <c r="B7" t="s">
        <v>64</v>
      </c>
      <c r="C7" t="s">
        <v>51</v>
      </c>
    </row>
    <row r="8" spans="1:3" x14ac:dyDescent="0.2">
      <c r="A8" t="s">
        <v>13</v>
      </c>
      <c r="B8" t="s">
        <v>43</v>
      </c>
      <c r="C8" t="s">
        <v>115</v>
      </c>
    </row>
    <row r="9" spans="1:3" x14ac:dyDescent="0.2">
      <c r="A9" t="s">
        <v>65</v>
      </c>
      <c r="B9" t="s">
        <v>112</v>
      </c>
      <c r="C9" t="s">
        <v>113</v>
      </c>
    </row>
    <row r="10" spans="1:3" x14ac:dyDescent="0.2">
      <c r="A10" t="s">
        <v>66</v>
      </c>
      <c r="B10" t="s">
        <v>114</v>
      </c>
      <c r="C10" t="s">
        <v>115</v>
      </c>
    </row>
    <row r="11" spans="1:3" x14ac:dyDescent="0.2">
      <c r="A11" t="s">
        <v>124</v>
      </c>
      <c r="B11" t="s">
        <v>43</v>
      </c>
      <c r="C11" t="s">
        <v>115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Slalom</vt:lpstr>
      <vt:lpstr>Downriver</vt:lpstr>
      <vt:lpstr>Trophies</vt:lpstr>
    </vt:vector>
  </TitlesOfParts>
  <Company>Kreekhof Enterprises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Meekhof</dc:creator>
  <cp:lastModifiedBy>Microsoft Office User</cp:lastModifiedBy>
  <dcterms:created xsi:type="dcterms:W3CDTF">2010-03-16T02:37:31Z</dcterms:created>
  <dcterms:modified xsi:type="dcterms:W3CDTF">2022-06-08T19:46:31Z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Author">
    <vt:lpwstr>ACCT04\DMEEKHOF</vt:lpwstr>
  </property>
  <property fmtid="{D5CDD505-2E9C-101B-9397-08002B2CF9AE}" pid="3" name="Document Sensitivity">
    <vt:lpwstr>1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  <property fmtid="{D5CDD505-2E9C-101B-9397-08002B2CF9AE}" pid="7" name="Allow Header Overwrite">
    <vt:lpwstr>-1</vt:lpwstr>
  </property>
  <property fmtid="{D5CDD505-2E9C-101B-9397-08002B2CF9AE}" pid="8" name="Allow Footer Overwrite">
    <vt:lpwstr>-1</vt:lpwstr>
  </property>
  <property fmtid="{D5CDD505-2E9C-101B-9397-08002B2CF9AE}" pid="9" name="Multiple Selected">
    <vt:lpwstr>-1</vt:lpwstr>
  </property>
</Properties>
</file>