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caroni/Documents/Jennie Documents/League of NW WW Racers/Kayak Races/Salmon La Sac/"/>
    </mc:Choice>
  </mc:AlternateContent>
  <xr:revisionPtr revIDLastSave="0" documentId="8_{98C0F7F7-7186-104B-B134-78A159F3644A}" xr6:coauthVersionLast="47" xr6:coauthVersionMax="47" xr10:uidLastSave="{00000000-0000-0000-0000-000000000000}"/>
  <bookViews>
    <workbookView xWindow="0" yWindow="760" windowWidth="25600" windowHeight="14860" activeTab="1" xr2:uid="{00000000-000D-0000-FFFF-FFFF00000000}"/>
  </bookViews>
  <sheets>
    <sheet name="Slalom, by time" sheetId="10" r:id="rId1"/>
    <sheet name="Slalom, by class" sheetId="4" r:id="rId2"/>
    <sheet name="Downriver" sheetId="9" r:id="rId3"/>
    <sheet name="Trophie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9" l="1"/>
  <c r="K28" i="10"/>
  <c r="H28" i="10"/>
  <c r="L28" i="10" s="1"/>
  <c r="K26" i="10"/>
  <c r="H26" i="10"/>
  <c r="K22" i="10"/>
  <c r="H22" i="10"/>
  <c r="L22" i="10" s="1"/>
  <c r="K15" i="10"/>
  <c r="H15" i="10"/>
  <c r="K42" i="10"/>
  <c r="H42" i="10"/>
  <c r="L42" i="10" s="1"/>
  <c r="K33" i="10"/>
  <c r="H33" i="10"/>
  <c r="L33" i="10" s="1"/>
  <c r="K40" i="10"/>
  <c r="H40" i="10"/>
  <c r="L40" i="10" s="1"/>
  <c r="K35" i="10"/>
  <c r="H35" i="10"/>
  <c r="L35" i="10" s="1"/>
  <c r="K5" i="10"/>
  <c r="H5" i="10"/>
  <c r="K11" i="10"/>
  <c r="H11" i="10"/>
  <c r="L11" i="10" s="1"/>
  <c r="K6" i="10"/>
  <c r="H6" i="10"/>
  <c r="K39" i="10"/>
  <c r="H39" i="10"/>
  <c r="L39" i="10" s="1"/>
  <c r="K21" i="10"/>
  <c r="H21" i="10"/>
  <c r="K44" i="10"/>
  <c r="H44" i="10"/>
  <c r="K14" i="10"/>
  <c r="H14" i="10"/>
  <c r="K46" i="10"/>
  <c r="H46" i="10"/>
  <c r="K20" i="10"/>
  <c r="H20" i="10"/>
  <c r="K27" i="10"/>
  <c r="H27" i="10"/>
  <c r="K31" i="10"/>
  <c r="H31" i="10"/>
  <c r="L31" i="10" s="1"/>
  <c r="K24" i="10"/>
  <c r="H24" i="10"/>
  <c r="L24" i="10" s="1"/>
  <c r="K8" i="10"/>
  <c r="H8" i="10"/>
  <c r="K7" i="10"/>
  <c r="H7" i="10"/>
  <c r="L7" i="10" s="1"/>
  <c r="K34" i="10"/>
  <c r="H34" i="10"/>
  <c r="K32" i="10"/>
  <c r="H32" i="10"/>
  <c r="L32" i="10" s="1"/>
  <c r="K25" i="10"/>
  <c r="H25" i="10"/>
  <c r="L25" i="10" s="1"/>
  <c r="K19" i="10"/>
  <c r="H19" i="10"/>
  <c r="K37" i="10"/>
  <c r="H37" i="10"/>
  <c r="K10" i="10"/>
  <c r="H10" i="10"/>
  <c r="K18" i="10"/>
  <c r="H18" i="10"/>
  <c r="L18" i="10" s="1"/>
  <c r="K12" i="10"/>
  <c r="H12" i="10"/>
  <c r="K36" i="10"/>
  <c r="H36" i="10"/>
  <c r="K29" i="10"/>
  <c r="H29" i="10"/>
  <c r="K17" i="10"/>
  <c r="H17" i="10"/>
  <c r="K16" i="10"/>
  <c r="H16" i="10"/>
  <c r="K13" i="10"/>
  <c r="H13" i="10"/>
  <c r="K43" i="10"/>
  <c r="H43" i="10"/>
  <c r="K47" i="10"/>
  <c r="H47" i="10"/>
  <c r="L47" i="10" s="1"/>
  <c r="K23" i="10"/>
  <c r="H23" i="10"/>
  <c r="K9" i="10"/>
  <c r="H9" i="10"/>
  <c r="K45" i="10"/>
  <c r="H45" i="10"/>
  <c r="K41" i="10"/>
  <c r="H41" i="10"/>
  <c r="L41" i="10" s="1"/>
  <c r="K38" i="10"/>
  <c r="H38" i="10"/>
  <c r="K30" i="10"/>
  <c r="H30" i="10"/>
  <c r="L13" i="10" l="1"/>
  <c r="L38" i="10"/>
  <c r="L12" i="10"/>
  <c r="L27" i="10"/>
  <c r="L26" i="10"/>
  <c r="L17" i="10"/>
  <c r="L19" i="10"/>
  <c r="L45" i="10"/>
  <c r="L43" i="10"/>
  <c r="L29" i="10"/>
  <c r="L44" i="10"/>
  <c r="L20" i="10"/>
  <c r="L21" i="10"/>
  <c r="L23" i="10"/>
  <c r="L16" i="10"/>
  <c r="L36" i="10"/>
  <c r="L30" i="10"/>
  <c r="L37" i="10"/>
  <c r="L14" i="10"/>
  <c r="L9" i="10"/>
  <c r="L10" i="10"/>
  <c r="L34" i="10"/>
  <c r="L8" i="10"/>
  <c r="L46" i="10"/>
  <c r="L6" i="10"/>
  <c r="L5" i="10"/>
  <c r="L15" i="10"/>
  <c r="K39" i="4" l="1"/>
  <c r="K40" i="4"/>
  <c r="K43" i="4"/>
  <c r="K7" i="4"/>
  <c r="K5" i="4"/>
  <c r="H5" i="4"/>
  <c r="H7" i="4"/>
  <c r="H43" i="4"/>
  <c r="H40" i="4"/>
  <c r="H39" i="4"/>
  <c r="K14" i="4"/>
  <c r="K15" i="4"/>
  <c r="H14" i="4"/>
  <c r="H15" i="4"/>
  <c r="K13" i="4"/>
  <c r="H13" i="4"/>
  <c r="K12" i="4"/>
  <c r="H12" i="4"/>
  <c r="L12" i="4" s="1"/>
  <c r="K11" i="4"/>
  <c r="H11" i="4"/>
  <c r="K10" i="4"/>
  <c r="H10" i="4"/>
  <c r="K8" i="4"/>
  <c r="H8" i="4"/>
  <c r="K38" i="4"/>
  <c r="H38" i="4"/>
  <c r="K19" i="4"/>
  <c r="K32" i="4"/>
  <c r="H32" i="4"/>
  <c r="H19" i="4"/>
  <c r="K37" i="4"/>
  <c r="K36" i="4"/>
  <c r="H37" i="4"/>
  <c r="H36" i="4"/>
  <c r="K21" i="4"/>
  <c r="K24" i="4"/>
  <c r="K29" i="4"/>
  <c r="K26" i="4"/>
  <c r="H21" i="4"/>
  <c r="H24" i="4"/>
  <c r="H29" i="4"/>
  <c r="H26" i="4"/>
  <c r="K27" i="4"/>
  <c r="K20" i="4"/>
  <c r="K35" i="4"/>
  <c r="K16" i="4"/>
  <c r="H27" i="4"/>
  <c r="L27" i="4" s="1"/>
  <c r="H20" i="4"/>
  <c r="H35" i="4"/>
  <c r="H16" i="4"/>
  <c r="K33" i="4"/>
  <c r="K22" i="4"/>
  <c r="K18" i="4"/>
  <c r="K47" i="4"/>
  <c r="K25" i="4"/>
  <c r="K6" i="4"/>
  <c r="K42" i="4"/>
  <c r="K34" i="4"/>
  <c r="K17" i="4"/>
  <c r="K30" i="4"/>
  <c r="K28" i="4"/>
  <c r="K23" i="4"/>
  <c r="K9" i="4"/>
  <c r="K44" i="4"/>
  <c r="K46" i="4"/>
  <c r="H33" i="4"/>
  <c r="H22" i="4"/>
  <c r="H18" i="4"/>
  <c r="H47" i="4"/>
  <c r="H25" i="4"/>
  <c r="H6" i="4"/>
  <c r="H42" i="4"/>
  <c r="H34" i="4"/>
  <c r="H17" i="4"/>
  <c r="H30" i="4"/>
  <c r="H28" i="4"/>
  <c r="H23" i="4"/>
  <c r="H9" i="4"/>
  <c r="L9" i="4" s="1"/>
  <c r="H44" i="4"/>
  <c r="H46" i="4"/>
  <c r="L29" i="4" l="1"/>
  <c r="L39" i="4"/>
  <c r="L42" i="4"/>
  <c r="L43" i="4"/>
  <c r="L15" i="4"/>
  <c r="L24" i="4"/>
  <c r="L11" i="4"/>
  <c r="L5" i="4"/>
  <c r="L40" i="4"/>
  <c r="L14" i="4"/>
  <c r="L7" i="4"/>
  <c r="L23" i="4"/>
  <c r="L10" i="4"/>
  <c r="L13" i="4"/>
  <c r="L20" i="4"/>
  <c r="L21" i="4"/>
  <c r="L22" i="4"/>
  <c r="L35" i="4"/>
  <c r="L37" i="4"/>
  <c r="L32" i="4"/>
  <c r="L19" i="4"/>
  <c r="L8" i="4"/>
  <c r="L44" i="4"/>
  <c r="L34" i="4"/>
  <c r="L25" i="4"/>
  <c r="L33" i="4"/>
  <c r="L38" i="4"/>
  <c r="L30" i="4"/>
  <c r="L36" i="4"/>
  <c r="L46" i="4"/>
  <c r="L26" i="4"/>
  <c r="L6" i="4"/>
  <c r="L28" i="4"/>
  <c r="L18" i="4"/>
  <c r="L16" i="4"/>
  <c r="L17" i="4"/>
  <c r="L47" i="4"/>
  <c r="K45" i="4"/>
  <c r="H45" i="4"/>
  <c r="K31" i="4"/>
  <c r="K41" i="4"/>
  <c r="H31" i="4"/>
  <c r="H41" i="4"/>
  <c r="L45" i="4" l="1"/>
  <c r="L41" i="4"/>
  <c r="L31" i="4"/>
</calcChain>
</file>

<file path=xl/sharedStrings.xml><?xml version="1.0" encoding="utf-8"?>
<sst xmlns="http://schemas.openxmlformats.org/spreadsheetml/2006/main" count="467" uniqueCount="142">
  <si>
    <t>Penalties2</t>
  </si>
  <si>
    <t>Total2</t>
  </si>
  <si>
    <t>BestTime</t>
  </si>
  <si>
    <t>Last Name</t>
  </si>
  <si>
    <t>Rufus</t>
  </si>
  <si>
    <t>Knapp</t>
  </si>
  <si>
    <t>OC-1</t>
  </si>
  <si>
    <t>Place</t>
  </si>
  <si>
    <t>K1W Rec</t>
  </si>
  <si>
    <t xml:space="preserve">Dawn </t>
  </si>
  <si>
    <t>Meekhof</t>
  </si>
  <si>
    <t>Joel</t>
  </si>
  <si>
    <t>Martin</t>
  </si>
  <si>
    <t xml:space="preserve">Jennie  </t>
  </si>
  <si>
    <t>Goldberg</t>
  </si>
  <si>
    <t>Age Group</t>
  </si>
  <si>
    <t>Class</t>
  </si>
  <si>
    <t>Name</t>
  </si>
  <si>
    <t>Penalties1</t>
  </si>
  <si>
    <t>Total1</t>
  </si>
  <si>
    <t>Time2</t>
  </si>
  <si>
    <t>Bib</t>
  </si>
  <si>
    <t>Bob</t>
  </si>
  <si>
    <t>Duffner</t>
  </si>
  <si>
    <t>Jim</t>
  </si>
  <si>
    <t>Good</t>
  </si>
  <si>
    <t>Tom</t>
  </si>
  <si>
    <t>Time1</t>
  </si>
  <si>
    <t>Bert</t>
  </si>
  <si>
    <t>K1W Wildwater</t>
  </si>
  <si>
    <t>Trophies</t>
  </si>
  <si>
    <t>Andrews</t>
  </si>
  <si>
    <t>Steve</t>
  </si>
  <si>
    <t>K1 Rec</t>
  </si>
  <si>
    <t>K1W</t>
  </si>
  <si>
    <t>K2</t>
  </si>
  <si>
    <t>OC1</t>
  </si>
  <si>
    <t>C1</t>
  </si>
  <si>
    <t>K1</t>
  </si>
  <si>
    <t>Boo</t>
  </si>
  <si>
    <t>Turner</t>
  </si>
  <si>
    <t>Master</t>
  </si>
  <si>
    <t>SOG</t>
  </si>
  <si>
    <t>Senior</t>
  </si>
  <si>
    <t>Cadet</t>
  </si>
  <si>
    <t>FOG</t>
  </si>
  <si>
    <t>Cle Elum River from Salmon La Sac to bridge just above reservoir</t>
  </si>
  <si>
    <t>Karl</t>
  </si>
  <si>
    <t>Guntheroth</t>
  </si>
  <si>
    <t>Marc</t>
  </si>
  <si>
    <t>Leonard</t>
  </si>
  <si>
    <t>Jacob</t>
  </si>
  <si>
    <t>VOG</t>
  </si>
  <si>
    <t>Hinckley</t>
  </si>
  <si>
    <t>Wier</t>
  </si>
  <si>
    <t>David</t>
  </si>
  <si>
    <t>Rich</t>
  </si>
  <si>
    <t>Roehner</t>
  </si>
  <si>
    <t>https://www.dreamflows.com/flows.php?page=prod&amp;zone=panw&amp;form=norm#Site557</t>
  </si>
  <si>
    <t>Salmon La Sac 2021 DOWNRIVER RESULTS</t>
  </si>
  <si>
    <t>C-1 Wildwater</t>
  </si>
  <si>
    <t>K1 slalom</t>
  </si>
  <si>
    <t>TRAVELING TROPHIES</t>
  </si>
  <si>
    <t>Tip-Over</t>
  </si>
  <si>
    <t>Fastest male</t>
  </si>
  <si>
    <t>Fastest Female</t>
  </si>
  <si>
    <t>Fastest Junior</t>
  </si>
  <si>
    <t>Marc Leonard</t>
  </si>
  <si>
    <t>Cutest Dog</t>
  </si>
  <si>
    <t>62th annual WKC Bottoms-Up Regatta</t>
  </si>
  <si>
    <t>SalmonLaSac Whitewater Slalom Results 2023</t>
  </si>
  <si>
    <t>4 June, 2023</t>
  </si>
  <si>
    <t>Olivia</t>
  </si>
  <si>
    <t>Long</t>
  </si>
  <si>
    <t>Kira</t>
  </si>
  <si>
    <t>Lilian</t>
  </si>
  <si>
    <t>Peter</t>
  </si>
  <si>
    <t>Rummel</t>
  </si>
  <si>
    <t>Selander</t>
  </si>
  <si>
    <t>K1 Hand</t>
  </si>
  <si>
    <t>Kyle</t>
  </si>
  <si>
    <t>Thomas</t>
  </si>
  <si>
    <t>Nels</t>
  </si>
  <si>
    <t>Darling</t>
  </si>
  <si>
    <t>Levin</t>
  </si>
  <si>
    <t>Tree</t>
  </si>
  <si>
    <t>Bergman</t>
  </si>
  <si>
    <t>Shaun</t>
  </si>
  <si>
    <t>Smith</t>
  </si>
  <si>
    <t>John</t>
  </si>
  <si>
    <t>Day</t>
  </si>
  <si>
    <t>Olive &amp; Shaun</t>
  </si>
  <si>
    <t>Ansel &amp; Shaun</t>
  </si>
  <si>
    <t>C2</t>
  </si>
  <si>
    <t>Wyatt &amp; Joel</t>
  </si>
  <si>
    <t>Jessie &amp; Joel</t>
  </si>
  <si>
    <t>OC1-W</t>
  </si>
  <si>
    <t>Idamay</t>
  </si>
  <si>
    <t>Curtis</t>
  </si>
  <si>
    <t>Marcus</t>
  </si>
  <si>
    <t>Omelus-Butt</t>
  </si>
  <si>
    <t>Lucas</t>
  </si>
  <si>
    <t>Nelson</t>
  </si>
  <si>
    <t>Xavier</t>
  </si>
  <si>
    <t>Vaughan</t>
  </si>
  <si>
    <t>Isaac</t>
  </si>
  <si>
    <t>Andrew</t>
  </si>
  <si>
    <t>Rankin</t>
  </si>
  <si>
    <t>Tyler</t>
  </si>
  <si>
    <t>McCune</t>
  </si>
  <si>
    <t>C1W</t>
  </si>
  <si>
    <t>Esther</t>
  </si>
  <si>
    <t>Ayla</t>
  </si>
  <si>
    <t>Wilk</t>
  </si>
  <si>
    <t>Ballance</t>
  </si>
  <si>
    <t>Flow: 950cfs on the Bureau of Reclamation inflow to the reservior</t>
  </si>
  <si>
    <t>5 June, 2023</t>
  </si>
  <si>
    <t>flow 925 cfs into reservoir</t>
  </si>
  <si>
    <t>Group</t>
  </si>
  <si>
    <t>K1W Slalom</t>
  </si>
  <si>
    <t>Start Time</t>
  </si>
  <si>
    <t>Finish Time</t>
  </si>
  <si>
    <t>Name1</t>
  </si>
  <si>
    <t>Name2</t>
  </si>
  <si>
    <t>Siena</t>
  </si>
  <si>
    <t>Race Time</t>
  </si>
  <si>
    <t>To order, click the little arrow next to "BestTime"</t>
  </si>
  <si>
    <t>To order, first sort by "best time", then "age group", then "class"</t>
  </si>
  <si>
    <t>Nels Darling</t>
  </si>
  <si>
    <t>Shaun Smith</t>
  </si>
  <si>
    <t>Marcus Omelus-Butt</t>
  </si>
  <si>
    <t>OC1W</t>
  </si>
  <si>
    <t>Idamay Curtis</t>
  </si>
  <si>
    <t>Juniper Selander</t>
  </si>
  <si>
    <t>Trophy stayed in Seattle</t>
  </si>
  <si>
    <t>White Salmon</t>
  </si>
  <si>
    <t>Edmonds</t>
  </si>
  <si>
    <t>Bellingham</t>
  </si>
  <si>
    <t>Covington</t>
  </si>
  <si>
    <t>Hinkley</t>
  </si>
  <si>
    <t>Seattle</t>
  </si>
  <si>
    <t>Siena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</si>
</sst>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;@"/>
    <numFmt numFmtId="165" formatCode="mm:ss.00;@"/>
  </numFmts>
  <fonts count="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4" borderId="0" xfId="0" applyFill="1"/>
    <xf numFmtId="15" fontId="0" fillId="0" borderId="0" xfId="0" applyNumberFormat="1"/>
    <xf numFmtId="0" fontId="6" fillId="5" borderId="0" xfId="0" applyFont="1" applyFill="1"/>
    <xf numFmtId="0" fontId="7" fillId="5" borderId="0" xfId="0" applyFont="1" applyFill="1"/>
    <xf numFmtId="0" fontId="8" fillId="5" borderId="0" xfId="0" applyFont="1" applyFill="1"/>
    <xf numFmtId="14" fontId="0" fillId="0" borderId="0" xfId="0" applyNumberFormat="1"/>
    <xf numFmtId="0" fontId="8" fillId="5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0" fillId="0" borderId="0" xfId="0" applyNumberFormat="1"/>
  </cellXfs>
  <cellStyles count="1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Normal" xfId="0" builtinId="0"/>
  </cellStyles>
  <dxfs count="34">
    <dxf>
      <numFmt numFmtId="165" formatCode="mm:ss.00;@"/>
    </dxf>
    <dxf>
      <numFmt numFmtId="165" formatCode="mm:ss.00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137E71-8878-7946-B3DB-C5609A8A5817}" name="Table14" displayName="Table14" ref="A4:M49" totalsRowShown="0" headerRowDxfId="33" dataDxfId="32">
  <autoFilter ref="A4:M49" xr:uid="{00000000-0009-0000-0100-000001000000}"/>
  <sortState xmlns:xlrd2="http://schemas.microsoft.com/office/spreadsheetml/2017/richdata2" ref="A5:M49">
    <sortCondition ref="L4:L49"/>
  </sortState>
  <tableColumns count="13">
    <tableColumn id="1" xr3:uid="{36352ACF-8BF0-D44D-A6C0-0090098EB099}" name="Class" dataDxfId="31"/>
    <tableColumn id="2" xr3:uid="{E3338A7A-4CD0-AE40-8AF8-8A163720B70A}" name="Age Group" dataDxfId="30"/>
    <tableColumn id="3" xr3:uid="{E51FFD6B-96B3-CA4D-B05E-1611E0F52899}" name="Bib" dataDxfId="29"/>
    <tableColumn id="4" xr3:uid="{A819F12A-5B60-A542-9536-8EE193E48155}" name="Name" dataDxfId="28"/>
    <tableColumn id="5" xr3:uid="{7D533D9C-554A-BE46-9210-8B50BDB0E2BD}" name="Last Name" dataDxfId="27"/>
    <tableColumn id="6" xr3:uid="{DC0920D8-8AA4-0D44-9595-8300E73FCCDB}" name="Time1" dataDxfId="26"/>
    <tableColumn id="7" xr3:uid="{685A0960-A1AB-8744-8B96-3DB96C07AA0A}" name="Penalties1" dataDxfId="25"/>
    <tableColumn id="8" xr3:uid="{FBFFC4BA-EF10-5F47-B488-8F48C339D286}" name="Total1" dataDxfId="24">
      <calculatedColumnFormula>F5+G5</calculatedColumnFormula>
    </tableColumn>
    <tableColumn id="9" xr3:uid="{4DA204A0-16D5-CA48-8BF0-DCE9ACE78B47}" name="Time2" dataDxfId="23"/>
    <tableColumn id="10" xr3:uid="{897864BB-940C-CE49-8B35-CC2CF3FC3B5C}" name="Penalties2" dataDxfId="22"/>
    <tableColumn id="11" xr3:uid="{54190F71-0D05-CC45-9054-35FF1E06B79F}" name="Total2" dataDxfId="21"/>
    <tableColumn id="12" xr3:uid="{4266CC1C-0FCF-3646-B365-5038D9697B59}" name="BestTime" dataDxfId="20">
      <calculatedColumnFormula>IF(I5,IF(H5&lt;K5,H5,K5),H5)</calculatedColumnFormula>
    </tableColumn>
    <tableColumn id="15" xr3:uid="{32AD2834-BF7F-7047-81B3-F13D526550D1}" name="Place" dataDxfId="1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M49" totalsRowShown="0" headerRowDxfId="18" dataDxfId="17">
  <autoFilter ref="A4:M49" xr:uid="{00000000-0009-0000-0100-000001000000}"/>
  <sortState xmlns:xlrd2="http://schemas.microsoft.com/office/spreadsheetml/2017/richdata2" ref="A5:M49">
    <sortCondition ref="A4:A49"/>
  </sortState>
  <tableColumns count="13">
    <tableColumn id="1" xr3:uid="{00000000-0010-0000-0000-000001000000}" name="Class" dataDxfId="16"/>
    <tableColumn id="2" xr3:uid="{00000000-0010-0000-0000-000002000000}" name="Age Group" dataDxfId="15"/>
    <tableColumn id="3" xr3:uid="{00000000-0010-0000-0000-000003000000}" name="Bib" dataDxfId="14"/>
    <tableColumn id="4" xr3:uid="{00000000-0010-0000-0000-000004000000}" name="Name" dataDxfId="13"/>
    <tableColumn id="5" xr3:uid="{00000000-0010-0000-0000-000005000000}" name="Last Name" dataDxfId="12"/>
    <tableColumn id="6" xr3:uid="{00000000-0010-0000-0000-000006000000}" name="Time1" dataDxfId="11"/>
    <tableColumn id="7" xr3:uid="{00000000-0010-0000-0000-000007000000}" name="Penalties1" dataDxfId="10"/>
    <tableColumn id="8" xr3:uid="{00000000-0010-0000-0000-000008000000}" name="Total1" dataDxfId="9">
      <calculatedColumnFormula>F5+G5</calculatedColumnFormula>
    </tableColumn>
    <tableColumn id="9" xr3:uid="{00000000-0010-0000-0000-000009000000}" name="Time2" dataDxfId="8"/>
    <tableColumn id="10" xr3:uid="{00000000-0010-0000-0000-00000A000000}" name="Penalties2" dataDxfId="7"/>
    <tableColumn id="11" xr3:uid="{00000000-0010-0000-0000-00000B000000}" name="Total2" dataDxfId="6"/>
    <tableColumn id="12" xr3:uid="{00000000-0010-0000-0000-00000C000000}" name="BestTime" dataDxfId="5">
      <calculatedColumnFormula>IF(I5,IF(H5&lt;K5,H5,K5),H5)</calculatedColumnFormula>
    </tableColumn>
    <tableColumn id="15" xr3:uid="{0A05D18B-2D07-2544-B812-7E8FA02D75A6}" name="Place" dataDxfId="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4408B2-55AA-104C-807D-23E52B6E1C9E}" name="Table2" displayName="Table2" ref="A5:I23" totalsRowShown="0" headerRowDxfId="3">
  <autoFilter ref="A5:I23" xr:uid="{2B4408B2-55AA-104C-807D-23E52B6E1C9E}"/>
  <sortState xmlns:xlrd2="http://schemas.microsoft.com/office/spreadsheetml/2017/richdata2" ref="A6:I23">
    <sortCondition ref="H5:H23"/>
  </sortState>
  <tableColumns count="9">
    <tableColumn id="1" xr3:uid="{B28B7F2C-22CF-204A-A215-5B33983289C2}" name="Class"/>
    <tableColumn id="2" xr3:uid="{E0AC54D1-6409-8A44-80E1-1BD186E1D5E3}" name="Group"/>
    <tableColumn id="3" xr3:uid="{FE7ADA83-A372-1648-BE15-77F4C3A16415}" name="Bib" dataDxfId="2"/>
    <tableColumn id="4" xr3:uid="{DC2494E9-A631-744F-96E6-F204E6229888}" name="Name1"/>
    <tableColumn id="5" xr3:uid="{D1E07B0B-D5E2-2A45-A0FA-D008806F8F0D}" name="Name2"/>
    <tableColumn id="6" xr3:uid="{02EB0572-CE78-D84F-AABB-D52B59B97742}" name="Start Time"/>
    <tableColumn id="7" xr3:uid="{6390A4ED-75E6-6E4B-B337-9F6343ECC3C0}" name="Finish Time" dataDxfId="1"/>
    <tableColumn id="8" xr3:uid="{94370A41-DC71-7F42-A18C-463A1A214BCA}" name="Race Time" dataDxfId="0">
      <calculatedColumnFormula>Table2[[#This Row],[Finish Time]]-Table2[[#This Row],[Start Time]]</calculatedColumnFormula>
    </tableColumn>
    <tableColumn id="9" xr3:uid="{D6F29895-16BB-1A42-8746-8F70532CD936}" name="Plac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50A9-288C-CE41-8D48-34C57BE8B1F9}">
  <dimension ref="A1:O52"/>
  <sheetViews>
    <sheetView showRuler="0" topLeftCell="A13" zoomScale="125" workbookViewId="0">
      <selection activeCell="D15" sqref="D15"/>
    </sheetView>
  </sheetViews>
  <sheetFormatPr baseColWidth="10" defaultColWidth="8.83203125" defaultRowHeight="15" x14ac:dyDescent="0.2"/>
  <cols>
    <col min="1" max="2" width="13.83203125" style="1" customWidth="1"/>
    <col min="3" max="3" width="8.83203125" style="1" customWidth="1"/>
    <col min="4" max="4" width="13.6640625" style="1" customWidth="1"/>
    <col min="5" max="5" width="12.5" style="1" customWidth="1"/>
    <col min="6" max="6" width="8.83203125" style="1" customWidth="1"/>
    <col min="7" max="7" width="11" style="1" customWidth="1"/>
    <col min="8" max="9" width="8.83203125" style="1" customWidth="1"/>
    <col min="10" max="10" width="11" style="1" customWidth="1"/>
    <col min="11" max="11" width="8.83203125" style="1" customWidth="1"/>
    <col min="12" max="13" width="10.1640625" style="1" customWidth="1"/>
    <col min="14" max="14" width="8.83203125" style="1"/>
    <col min="15" max="15" width="12.6640625" customWidth="1"/>
    <col min="16" max="16" width="8.83203125" style="1"/>
    <col min="17" max="17" width="9.6640625" style="1" bestFit="1" customWidth="1"/>
    <col min="18" max="18" width="11.83203125" style="1" customWidth="1"/>
    <col min="19" max="19" width="15.83203125" style="1" customWidth="1"/>
    <col min="20" max="20" width="22.33203125" style="1" customWidth="1"/>
    <col min="21" max="16384" width="8.83203125" style="1"/>
  </cols>
  <sheetData>
    <row r="1" spans="1:15" s="6" customFormat="1" ht="21" x14ac:dyDescent="0.25">
      <c r="A1" s="4" t="s">
        <v>70</v>
      </c>
      <c r="B1" s="5"/>
      <c r="C1" s="5"/>
    </row>
    <row r="2" spans="1:15" s="6" customFormat="1" ht="21" x14ac:dyDescent="0.25">
      <c r="A2" s="4" t="s">
        <v>69</v>
      </c>
      <c r="B2" s="5"/>
      <c r="C2" s="5"/>
      <c r="H2" s="6" t="s">
        <v>126</v>
      </c>
    </row>
    <row r="3" spans="1:15" s="6" customFormat="1" ht="21" x14ac:dyDescent="0.25">
      <c r="A3" s="4" t="s">
        <v>71</v>
      </c>
      <c r="B3" s="5"/>
      <c r="C3" s="5" t="s">
        <v>115</v>
      </c>
      <c r="I3" s="5" t="s">
        <v>58</v>
      </c>
    </row>
    <row r="4" spans="1:15" s="2" customFormat="1" x14ac:dyDescent="0.2">
      <c r="A4" s="2" t="s">
        <v>16</v>
      </c>
      <c r="B4" s="2" t="s">
        <v>15</v>
      </c>
      <c r="C4" s="2" t="s">
        <v>21</v>
      </c>
      <c r="D4" s="2" t="s">
        <v>17</v>
      </c>
      <c r="E4" s="2" t="s">
        <v>3</v>
      </c>
      <c r="F4" s="2" t="s">
        <v>27</v>
      </c>
      <c r="G4" s="2" t="s">
        <v>18</v>
      </c>
      <c r="H4" s="2" t="s">
        <v>19</v>
      </c>
      <c r="I4" s="2" t="s">
        <v>20</v>
      </c>
      <c r="J4" s="2" t="s">
        <v>0</v>
      </c>
      <c r="K4" s="2" t="s">
        <v>1</v>
      </c>
      <c r="L4" s="2" t="s">
        <v>2</v>
      </c>
      <c r="M4" s="2" t="s">
        <v>7</v>
      </c>
    </row>
    <row r="5" spans="1:15" x14ac:dyDescent="0.2">
      <c r="A5" s="1" t="s">
        <v>38</v>
      </c>
      <c r="B5" s="1" t="s">
        <v>41</v>
      </c>
      <c r="C5" s="1">
        <v>2</v>
      </c>
      <c r="D5" s="1" t="s">
        <v>87</v>
      </c>
      <c r="E5" s="1" t="s">
        <v>88</v>
      </c>
      <c r="F5" s="1">
        <v>131</v>
      </c>
      <c r="G5" s="1">
        <v>0</v>
      </c>
      <c r="H5" s="1">
        <f t="shared" ref="H5:H47" si="0">F5+G5</f>
        <v>131</v>
      </c>
      <c r="I5" s="1">
        <v>141</v>
      </c>
      <c r="J5" s="1">
        <v>0</v>
      </c>
      <c r="K5" s="1">
        <f t="shared" ref="K5:K47" si="1">I5+J5</f>
        <v>141</v>
      </c>
      <c r="L5" s="1">
        <f t="shared" ref="L5:L47" si="2">IF(I5,IF(H5&lt;K5,H5,K5),H5)</f>
        <v>131</v>
      </c>
      <c r="M5" s="1">
        <v>1</v>
      </c>
      <c r="O5" s="1"/>
    </row>
    <row r="6" spans="1:15" x14ac:dyDescent="0.2">
      <c r="A6" s="1" t="s">
        <v>38</v>
      </c>
      <c r="B6" s="1" t="s">
        <v>41</v>
      </c>
      <c r="C6" s="1">
        <v>3</v>
      </c>
      <c r="D6" s="1" t="s">
        <v>51</v>
      </c>
      <c r="E6" s="1" t="s">
        <v>78</v>
      </c>
      <c r="F6" s="1">
        <v>135</v>
      </c>
      <c r="G6" s="1">
        <v>2</v>
      </c>
      <c r="H6" s="1">
        <f t="shared" si="0"/>
        <v>137</v>
      </c>
      <c r="I6" s="1">
        <v>136</v>
      </c>
      <c r="J6" s="1">
        <v>0</v>
      </c>
      <c r="K6" s="1">
        <f t="shared" si="1"/>
        <v>136</v>
      </c>
      <c r="L6" s="1">
        <f t="shared" si="2"/>
        <v>136</v>
      </c>
      <c r="M6" s="1">
        <v>2</v>
      </c>
      <c r="O6" s="1"/>
    </row>
    <row r="7" spans="1:15" x14ac:dyDescent="0.2">
      <c r="A7" s="1" t="s">
        <v>38</v>
      </c>
      <c r="B7" s="1" t="s">
        <v>41</v>
      </c>
      <c r="C7" s="1">
        <v>30</v>
      </c>
      <c r="D7" s="1" t="s">
        <v>11</v>
      </c>
      <c r="E7" s="1" t="s">
        <v>12</v>
      </c>
      <c r="F7" s="1">
        <v>136.94999999999999</v>
      </c>
      <c r="G7" s="1">
        <v>0</v>
      </c>
      <c r="H7" s="1">
        <f t="shared" si="0"/>
        <v>136.94999999999999</v>
      </c>
      <c r="I7" s="1">
        <v>138.08000000000001</v>
      </c>
      <c r="J7" s="1">
        <v>2</v>
      </c>
      <c r="K7" s="1">
        <f t="shared" si="1"/>
        <v>140.08000000000001</v>
      </c>
      <c r="L7" s="1">
        <f t="shared" si="2"/>
        <v>136.94999999999999</v>
      </c>
      <c r="M7" s="1">
        <v>2</v>
      </c>
      <c r="O7" s="1"/>
    </row>
    <row r="8" spans="1:15" x14ac:dyDescent="0.2">
      <c r="A8" s="1" t="s">
        <v>37</v>
      </c>
      <c r="B8" s="1" t="s">
        <v>41</v>
      </c>
      <c r="C8" s="1">
        <v>5</v>
      </c>
      <c r="D8" s="1" t="s">
        <v>11</v>
      </c>
      <c r="E8" s="1" t="s">
        <v>109</v>
      </c>
      <c r="F8" s="1">
        <v>140</v>
      </c>
      <c r="G8" s="1">
        <v>0</v>
      </c>
      <c r="H8" s="1">
        <f t="shared" si="0"/>
        <v>140</v>
      </c>
      <c r="I8" s="1">
        <v>142</v>
      </c>
      <c r="J8" s="1">
        <v>0</v>
      </c>
      <c r="K8" s="1">
        <f t="shared" si="1"/>
        <v>142</v>
      </c>
      <c r="L8" s="1">
        <f t="shared" si="2"/>
        <v>140</v>
      </c>
      <c r="M8" s="1">
        <v>1</v>
      </c>
      <c r="O8" s="1"/>
    </row>
    <row r="9" spans="1:15" x14ac:dyDescent="0.2">
      <c r="A9" s="1" t="s">
        <v>34</v>
      </c>
      <c r="B9" s="1" t="s">
        <v>43</v>
      </c>
      <c r="C9" s="1">
        <v>39</v>
      </c>
      <c r="D9" s="1" t="s">
        <v>124</v>
      </c>
      <c r="E9" s="1" t="s">
        <v>114</v>
      </c>
      <c r="F9" s="1">
        <v>155.55000000000001</v>
      </c>
      <c r="G9" s="1">
        <v>0</v>
      </c>
      <c r="H9" s="1">
        <f t="shared" si="0"/>
        <v>155.55000000000001</v>
      </c>
      <c r="I9" s="1">
        <v>153.83000000000001</v>
      </c>
      <c r="J9" s="1">
        <v>0</v>
      </c>
      <c r="K9" s="1">
        <f t="shared" si="1"/>
        <v>153.83000000000001</v>
      </c>
      <c r="L9" s="1">
        <f t="shared" si="2"/>
        <v>153.83000000000001</v>
      </c>
      <c r="M9" s="1">
        <v>1</v>
      </c>
      <c r="O9" s="1"/>
    </row>
    <row r="10" spans="1:15" x14ac:dyDescent="0.2">
      <c r="A10" s="1" t="s">
        <v>38</v>
      </c>
      <c r="B10" s="1" t="s">
        <v>45</v>
      </c>
      <c r="C10" s="1">
        <v>13</v>
      </c>
      <c r="D10" s="1" t="s">
        <v>49</v>
      </c>
      <c r="E10" s="1" t="s">
        <v>50</v>
      </c>
      <c r="F10" s="1">
        <v>157</v>
      </c>
      <c r="G10" s="1">
        <v>4</v>
      </c>
      <c r="H10" s="1">
        <f t="shared" si="0"/>
        <v>161</v>
      </c>
      <c r="I10" s="1">
        <v>154</v>
      </c>
      <c r="J10" s="1">
        <v>0</v>
      </c>
      <c r="K10" s="1">
        <f t="shared" si="1"/>
        <v>154</v>
      </c>
      <c r="L10" s="1">
        <f t="shared" si="2"/>
        <v>154</v>
      </c>
      <c r="M10" s="1">
        <v>1</v>
      </c>
      <c r="O10" s="1"/>
    </row>
    <row r="11" spans="1:15" x14ac:dyDescent="0.2">
      <c r="A11" s="1" t="s">
        <v>33</v>
      </c>
      <c r="B11" s="1" t="s">
        <v>41</v>
      </c>
      <c r="C11" s="1">
        <v>20</v>
      </c>
      <c r="D11" s="1" t="s">
        <v>51</v>
      </c>
      <c r="E11" s="1" t="s">
        <v>78</v>
      </c>
      <c r="F11" s="1">
        <v>154</v>
      </c>
      <c r="G11" s="1">
        <v>2</v>
      </c>
      <c r="H11" s="1">
        <f t="shared" si="0"/>
        <v>156</v>
      </c>
      <c r="K11" s="1">
        <f t="shared" si="1"/>
        <v>0</v>
      </c>
      <c r="L11" s="1">
        <f t="shared" si="2"/>
        <v>156</v>
      </c>
      <c r="M11" s="1">
        <v>1</v>
      </c>
      <c r="O11" s="1"/>
    </row>
    <row r="12" spans="1:15" x14ac:dyDescent="0.2">
      <c r="A12" s="1" t="s">
        <v>38</v>
      </c>
      <c r="B12" s="1" t="s">
        <v>52</v>
      </c>
      <c r="C12" s="1">
        <v>32</v>
      </c>
      <c r="D12" s="1" t="s">
        <v>28</v>
      </c>
      <c r="E12" s="1" t="s">
        <v>139</v>
      </c>
      <c r="F12" s="1">
        <v>157.80000000000001</v>
      </c>
      <c r="G12" s="1">
        <v>0</v>
      </c>
      <c r="H12" s="1">
        <f t="shared" si="0"/>
        <v>157.80000000000001</v>
      </c>
      <c r="I12" s="1">
        <v>159.11000000000001</v>
      </c>
      <c r="J12" s="1">
        <v>0</v>
      </c>
      <c r="K12" s="1">
        <f t="shared" si="1"/>
        <v>159.11000000000001</v>
      </c>
      <c r="L12" s="1">
        <f t="shared" si="2"/>
        <v>157.80000000000001</v>
      </c>
      <c r="M12" s="1">
        <v>1</v>
      </c>
      <c r="O12" s="1"/>
    </row>
    <row r="13" spans="1:15" x14ac:dyDescent="0.2">
      <c r="A13" s="1" t="s">
        <v>38</v>
      </c>
      <c r="B13" s="1" t="s">
        <v>42</v>
      </c>
      <c r="C13" s="1">
        <v>4</v>
      </c>
      <c r="D13" s="1" t="s">
        <v>89</v>
      </c>
      <c r="E13" s="1" t="s">
        <v>90</v>
      </c>
      <c r="F13" s="1">
        <v>159</v>
      </c>
      <c r="G13" s="1">
        <v>0</v>
      </c>
      <c r="H13" s="1">
        <f t="shared" si="0"/>
        <v>159</v>
      </c>
      <c r="I13" s="1">
        <v>164</v>
      </c>
      <c r="J13" s="1">
        <v>2</v>
      </c>
      <c r="K13" s="1">
        <f t="shared" si="1"/>
        <v>166</v>
      </c>
      <c r="L13" s="1">
        <f t="shared" si="2"/>
        <v>159</v>
      </c>
      <c r="M13" s="1">
        <v>1</v>
      </c>
      <c r="O13" s="1"/>
    </row>
    <row r="14" spans="1:15" x14ac:dyDescent="0.2">
      <c r="A14" s="1" t="s">
        <v>38</v>
      </c>
      <c r="B14" s="1" t="s">
        <v>44</v>
      </c>
      <c r="C14" s="1">
        <v>12</v>
      </c>
      <c r="D14" s="1" t="s">
        <v>99</v>
      </c>
      <c r="E14" s="1" t="s">
        <v>100</v>
      </c>
      <c r="F14" s="1">
        <v>159</v>
      </c>
      <c r="G14" s="1">
        <v>0</v>
      </c>
      <c r="H14" s="1">
        <f t="shared" si="0"/>
        <v>159</v>
      </c>
      <c r="I14" s="1">
        <v>158</v>
      </c>
      <c r="J14" s="1">
        <v>52</v>
      </c>
      <c r="K14" s="1">
        <f t="shared" si="1"/>
        <v>210</v>
      </c>
      <c r="L14" s="1">
        <f t="shared" si="2"/>
        <v>159</v>
      </c>
      <c r="M14" s="1">
        <v>1</v>
      </c>
      <c r="O14" s="3"/>
    </row>
    <row r="15" spans="1:15" x14ac:dyDescent="0.2">
      <c r="A15" s="1" t="s">
        <v>34</v>
      </c>
      <c r="B15" s="1" t="s">
        <v>42</v>
      </c>
      <c r="C15" s="1">
        <v>38</v>
      </c>
      <c r="D15" s="1" t="s">
        <v>39</v>
      </c>
      <c r="E15" s="1" t="s">
        <v>40</v>
      </c>
      <c r="F15" s="1">
        <v>155.58000000000001</v>
      </c>
      <c r="G15" s="1">
        <v>4</v>
      </c>
      <c r="H15" s="1">
        <f t="shared" si="0"/>
        <v>159.58000000000001</v>
      </c>
      <c r="I15" s="1">
        <v>158.30000000000001</v>
      </c>
      <c r="J15" s="1">
        <v>2</v>
      </c>
      <c r="K15" s="1">
        <f t="shared" si="1"/>
        <v>160.30000000000001</v>
      </c>
      <c r="L15" s="1">
        <f t="shared" si="2"/>
        <v>159.58000000000001</v>
      </c>
      <c r="M15" s="1">
        <v>1</v>
      </c>
      <c r="O15" s="1"/>
    </row>
    <row r="16" spans="1:15" x14ac:dyDescent="0.2">
      <c r="A16" s="1" t="s">
        <v>38</v>
      </c>
      <c r="B16" s="1" t="s">
        <v>42</v>
      </c>
      <c r="C16" s="1">
        <v>36</v>
      </c>
      <c r="D16" s="1" t="s">
        <v>22</v>
      </c>
      <c r="E16" s="1" t="s">
        <v>23</v>
      </c>
      <c r="F16" s="1">
        <v>171.02</v>
      </c>
      <c r="G16" s="1">
        <v>0</v>
      </c>
      <c r="H16" s="1">
        <f t="shared" si="0"/>
        <v>171.02</v>
      </c>
      <c r="I16" s="1">
        <v>164.95</v>
      </c>
      <c r="J16" s="1">
        <v>0</v>
      </c>
      <c r="K16" s="1">
        <f t="shared" si="1"/>
        <v>164.95</v>
      </c>
      <c r="L16" s="1">
        <f t="shared" si="2"/>
        <v>164.95</v>
      </c>
      <c r="M16" s="1">
        <v>2</v>
      </c>
      <c r="O16" s="1"/>
    </row>
    <row r="17" spans="1:15" x14ac:dyDescent="0.2">
      <c r="A17" s="1" t="s">
        <v>34</v>
      </c>
      <c r="B17" s="1" t="s">
        <v>42</v>
      </c>
      <c r="C17" s="1">
        <v>40</v>
      </c>
      <c r="D17" s="1" t="s">
        <v>13</v>
      </c>
      <c r="E17" s="1" t="s">
        <v>14</v>
      </c>
      <c r="F17" s="1">
        <v>167.61</v>
      </c>
      <c r="G17" s="1">
        <v>0</v>
      </c>
      <c r="H17" s="1">
        <f t="shared" si="0"/>
        <v>167.61</v>
      </c>
      <c r="I17" s="1">
        <v>165.13</v>
      </c>
      <c r="J17" s="1">
        <v>0</v>
      </c>
      <c r="K17" s="1">
        <f t="shared" si="1"/>
        <v>165.13</v>
      </c>
      <c r="L17" s="1">
        <f t="shared" si="2"/>
        <v>165.13</v>
      </c>
      <c r="M17" s="1">
        <v>2</v>
      </c>
      <c r="O17" s="1"/>
    </row>
    <row r="18" spans="1:15" x14ac:dyDescent="0.2">
      <c r="A18" s="1" t="s">
        <v>38</v>
      </c>
      <c r="B18" s="1" t="s">
        <v>45</v>
      </c>
      <c r="C18" s="1">
        <v>31</v>
      </c>
      <c r="D18" s="1" t="s">
        <v>4</v>
      </c>
      <c r="E18" s="1" t="s">
        <v>5</v>
      </c>
      <c r="F18" s="1">
        <v>163.33000000000001</v>
      </c>
      <c r="G18" s="1">
        <v>2</v>
      </c>
      <c r="H18" s="1">
        <f t="shared" si="0"/>
        <v>165.33</v>
      </c>
      <c r="I18" s="1">
        <v>163.72999999999999</v>
      </c>
      <c r="J18" s="1">
        <v>10</v>
      </c>
      <c r="K18" s="1">
        <f t="shared" si="1"/>
        <v>173.73</v>
      </c>
      <c r="L18" s="1">
        <f t="shared" si="2"/>
        <v>165.33</v>
      </c>
      <c r="M18" s="1">
        <v>2</v>
      </c>
      <c r="O18" s="3"/>
    </row>
    <row r="19" spans="1:15" x14ac:dyDescent="0.2">
      <c r="A19" s="1" t="s">
        <v>38</v>
      </c>
      <c r="B19" s="1" t="s">
        <v>43</v>
      </c>
      <c r="C19" s="1">
        <v>34</v>
      </c>
      <c r="D19" s="1" t="s">
        <v>55</v>
      </c>
      <c r="E19" s="1" t="s">
        <v>84</v>
      </c>
      <c r="F19" s="1">
        <v>165.23</v>
      </c>
      <c r="G19" s="1">
        <v>2</v>
      </c>
      <c r="H19" s="1">
        <f t="shared" si="0"/>
        <v>167.23</v>
      </c>
      <c r="I19" s="1">
        <v>165.92</v>
      </c>
      <c r="J19" s="1">
        <v>0</v>
      </c>
      <c r="K19" s="1">
        <f t="shared" si="1"/>
        <v>165.92</v>
      </c>
      <c r="L19" s="1">
        <f t="shared" si="2"/>
        <v>165.92</v>
      </c>
      <c r="M19" s="1">
        <v>1</v>
      </c>
      <c r="O19" s="1"/>
    </row>
    <row r="20" spans="1:15" x14ac:dyDescent="0.2">
      <c r="A20" s="1" t="s">
        <v>38</v>
      </c>
      <c r="B20" s="1" t="s">
        <v>44</v>
      </c>
      <c r="C20" s="1">
        <v>10</v>
      </c>
      <c r="D20" s="1" t="s">
        <v>101</v>
      </c>
      <c r="E20" s="1" t="s">
        <v>102</v>
      </c>
      <c r="F20" s="1">
        <v>168</v>
      </c>
      <c r="G20" s="1">
        <v>0</v>
      </c>
      <c r="H20" s="1">
        <f t="shared" si="0"/>
        <v>168</v>
      </c>
      <c r="I20" s="1">
        <v>166</v>
      </c>
      <c r="J20" s="1">
        <v>0</v>
      </c>
      <c r="K20" s="1">
        <f t="shared" si="1"/>
        <v>166</v>
      </c>
      <c r="L20" s="1">
        <f t="shared" si="2"/>
        <v>166</v>
      </c>
      <c r="M20" s="1">
        <v>2</v>
      </c>
      <c r="O20" s="1"/>
    </row>
    <row r="21" spans="1:15" x14ac:dyDescent="0.2">
      <c r="A21" s="1" t="s">
        <v>38</v>
      </c>
      <c r="B21" s="1" t="s">
        <v>42</v>
      </c>
      <c r="C21" s="1">
        <v>35</v>
      </c>
      <c r="D21" s="1" t="s">
        <v>56</v>
      </c>
      <c r="E21" s="1" t="s">
        <v>57</v>
      </c>
      <c r="F21" s="1">
        <v>166.27</v>
      </c>
      <c r="G21" s="1">
        <v>0</v>
      </c>
      <c r="H21" s="1">
        <f t="shared" si="0"/>
        <v>166.27</v>
      </c>
      <c r="I21" s="1">
        <v>164.08</v>
      </c>
      <c r="J21" s="1">
        <v>2</v>
      </c>
      <c r="K21" s="1">
        <f t="shared" si="1"/>
        <v>166.08</v>
      </c>
      <c r="L21" s="1">
        <f t="shared" si="2"/>
        <v>166.08</v>
      </c>
      <c r="M21" s="1">
        <v>3</v>
      </c>
      <c r="O21" s="1"/>
    </row>
    <row r="22" spans="1:15" x14ac:dyDescent="0.2">
      <c r="A22" s="1" t="s">
        <v>38</v>
      </c>
      <c r="B22" s="1" t="s">
        <v>44</v>
      </c>
      <c r="C22" s="1">
        <v>11</v>
      </c>
      <c r="D22" s="1" t="s">
        <v>103</v>
      </c>
      <c r="E22" s="1" t="s">
        <v>104</v>
      </c>
      <c r="F22" s="1">
        <v>184</v>
      </c>
      <c r="G22" s="1">
        <v>6</v>
      </c>
      <c r="H22" s="1">
        <f t="shared" si="0"/>
        <v>190</v>
      </c>
      <c r="I22" s="1">
        <v>170</v>
      </c>
      <c r="J22" s="1">
        <v>0</v>
      </c>
      <c r="K22" s="1">
        <f t="shared" si="1"/>
        <v>170</v>
      </c>
      <c r="L22" s="1">
        <f t="shared" si="2"/>
        <v>170</v>
      </c>
      <c r="M22" s="1">
        <v>3</v>
      </c>
      <c r="O22" s="1"/>
    </row>
    <row r="23" spans="1:15" x14ac:dyDescent="0.2">
      <c r="A23" s="1" t="s">
        <v>38</v>
      </c>
      <c r="B23" s="1" t="s">
        <v>45</v>
      </c>
      <c r="C23" s="1">
        <v>6</v>
      </c>
      <c r="D23" s="1" t="s">
        <v>85</v>
      </c>
      <c r="E23" s="1" t="s">
        <v>86</v>
      </c>
      <c r="F23" s="1">
        <v>177</v>
      </c>
      <c r="G23" s="1">
        <v>50</v>
      </c>
      <c r="H23" s="1">
        <f t="shared" si="0"/>
        <v>227</v>
      </c>
      <c r="I23" s="1">
        <v>170</v>
      </c>
      <c r="J23" s="1">
        <v>2</v>
      </c>
      <c r="K23" s="1">
        <f t="shared" si="1"/>
        <v>172</v>
      </c>
      <c r="L23" s="1">
        <f t="shared" si="2"/>
        <v>172</v>
      </c>
      <c r="M23" s="1">
        <v>3</v>
      </c>
      <c r="O23" s="1"/>
    </row>
    <row r="24" spans="1:15" x14ac:dyDescent="0.2">
      <c r="A24" s="1" t="s">
        <v>93</v>
      </c>
      <c r="C24" s="1">
        <v>52</v>
      </c>
      <c r="D24" s="1" t="s">
        <v>94</v>
      </c>
      <c r="E24" s="1" t="s">
        <v>109</v>
      </c>
      <c r="F24" s="1">
        <v>173.98</v>
      </c>
      <c r="G24" s="1">
        <v>0</v>
      </c>
      <c r="H24" s="1">
        <f t="shared" si="0"/>
        <v>173.98</v>
      </c>
      <c r="K24" s="1">
        <f t="shared" si="1"/>
        <v>0</v>
      </c>
      <c r="L24" s="1">
        <f t="shared" si="2"/>
        <v>173.98</v>
      </c>
      <c r="M24" s="1">
        <v>1</v>
      </c>
      <c r="O24" s="1"/>
    </row>
    <row r="25" spans="1:15" x14ac:dyDescent="0.2">
      <c r="A25" s="1" t="s">
        <v>34</v>
      </c>
      <c r="B25" s="1" t="s">
        <v>44</v>
      </c>
      <c r="C25" s="1">
        <v>47</v>
      </c>
      <c r="D25" s="1" t="s">
        <v>72</v>
      </c>
      <c r="E25" s="1" t="s">
        <v>73</v>
      </c>
      <c r="F25" s="1">
        <v>174.55</v>
      </c>
      <c r="G25" s="1">
        <v>0</v>
      </c>
      <c r="H25" s="1">
        <f t="shared" si="0"/>
        <v>174.55</v>
      </c>
      <c r="I25" s="1">
        <v>178.02</v>
      </c>
      <c r="J25" s="1">
        <v>2</v>
      </c>
      <c r="K25" s="1">
        <f t="shared" si="1"/>
        <v>180.02</v>
      </c>
      <c r="L25" s="1">
        <f t="shared" si="2"/>
        <v>174.55</v>
      </c>
      <c r="M25" s="1">
        <v>1</v>
      </c>
      <c r="O25" s="1"/>
    </row>
    <row r="26" spans="1:15" x14ac:dyDescent="0.2">
      <c r="A26" s="1" t="s">
        <v>37</v>
      </c>
      <c r="B26" s="1" t="s">
        <v>41</v>
      </c>
      <c r="C26" s="1">
        <v>7</v>
      </c>
      <c r="D26" s="1" t="s">
        <v>26</v>
      </c>
      <c r="E26" s="1" t="s">
        <v>54</v>
      </c>
      <c r="F26" s="1">
        <v>173</v>
      </c>
      <c r="G26" s="1">
        <v>2</v>
      </c>
      <c r="H26" s="1">
        <f t="shared" si="0"/>
        <v>175</v>
      </c>
      <c r="I26" s="1">
        <v>177</v>
      </c>
      <c r="J26" s="1">
        <v>54</v>
      </c>
      <c r="K26" s="1">
        <f t="shared" si="1"/>
        <v>231</v>
      </c>
      <c r="L26" s="1">
        <f t="shared" si="2"/>
        <v>175</v>
      </c>
      <c r="M26" s="1">
        <v>2</v>
      </c>
      <c r="O26" s="1"/>
    </row>
    <row r="27" spans="1:15" x14ac:dyDescent="0.2">
      <c r="A27" s="1" t="s">
        <v>34</v>
      </c>
      <c r="B27" s="1" t="s">
        <v>45</v>
      </c>
      <c r="C27" s="1">
        <v>19</v>
      </c>
      <c r="D27" s="1" t="s">
        <v>9</v>
      </c>
      <c r="E27" s="1" t="s">
        <v>10</v>
      </c>
      <c r="F27" s="1">
        <v>177</v>
      </c>
      <c r="G27" s="1">
        <v>2</v>
      </c>
      <c r="H27" s="1">
        <f t="shared" si="0"/>
        <v>179</v>
      </c>
      <c r="I27" s="1">
        <v>176</v>
      </c>
      <c r="J27" s="1">
        <v>0</v>
      </c>
      <c r="K27" s="1">
        <f t="shared" si="1"/>
        <v>176</v>
      </c>
      <c r="L27" s="1">
        <f t="shared" si="2"/>
        <v>176</v>
      </c>
      <c r="M27" s="1">
        <v>1</v>
      </c>
      <c r="O27" s="1"/>
    </row>
    <row r="28" spans="1:15" x14ac:dyDescent="0.2">
      <c r="A28" s="1" t="s">
        <v>34</v>
      </c>
      <c r="B28" s="1" t="s">
        <v>43</v>
      </c>
      <c r="C28" s="1">
        <v>18</v>
      </c>
      <c r="D28" s="1" t="s">
        <v>112</v>
      </c>
      <c r="E28" s="1" t="s">
        <v>113</v>
      </c>
      <c r="F28" s="1">
        <v>176</v>
      </c>
      <c r="G28" s="1">
        <v>0</v>
      </c>
      <c r="H28" s="1">
        <f t="shared" si="0"/>
        <v>176</v>
      </c>
      <c r="I28" s="1">
        <v>183</v>
      </c>
      <c r="J28" s="1">
        <v>0</v>
      </c>
      <c r="K28" s="1">
        <f t="shared" si="1"/>
        <v>183</v>
      </c>
      <c r="L28" s="1">
        <f t="shared" si="2"/>
        <v>176</v>
      </c>
      <c r="M28" s="1">
        <v>1</v>
      </c>
      <c r="O28" s="1"/>
    </row>
    <row r="29" spans="1:15" x14ac:dyDescent="0.2">
      <c r="A29" s="1" t="s">
        <v>33</v>
      </c>
      <c r="B29" s="1" t="s">
        <v>42</v>
      </c>
      <c r="C29" s="1">
        <v>43</v>
      </c>
      <c r="D29" s="1" t="s">
        <v>24</v>
      </c>
      <c r="E29" s="1" t="s">
        <v>25</v>
      </c>
      <c r="F29" s="1">
        <v>181.98</v>
      </c>
      <c r="G29" s="1">
        <v>2</v>
      </c>
      <c r="H29" s="1">
        <f t="shared" si="0"/>
        <v>183.98</v>
      </c>
      <c r="I29" s="1">
        <v>174.05</v>
      </c>
      <c r="J29" s="1">
        <v>2</v>
      </c>
      <c r="K29" s="1">
        <f t="shared" si="1"/>
        <v>176.05</v>
      </c>
      <c r="L29" s="1">
        <f t="shared" si="2"/>
        <v>176.05</v>
      </c>
      <c r="M29" s="1">
        <v>1</v>
      </c>
      <c r="O29" s="1"/>
    </row>
    <row r="30" spans="1:15" x14ac:dyDescent="0.2">
      <c r="A30" s="1" t="s">
        <v>33</v>
      </c>
      <c r="B30" s="1" t="s">
        <v>45</v>
      </c>
      <c r="C30" s="1">
        <v>44</v>
      </c>
      <c r="D30" s="1" t="s">
        <v>32</v>
      </c>
      <c r="E30" s="1" t="s">
        <v>31</v>
      </c>
      <c r="F30" s="1">
        <v>178.95</v>
      </c>
      <c r="G30" s="1">
        <v>0</v>
      </c>
      <c r="H30" s="1">
        <f t="shared" si="0"/>
        <v>178.95</v>
      </c>
      <c r="I30" s="1">
        <v>177.11</v>
      </c>
      <c r="J30" s="1">
        <v>0</v>
      </c>
      <c r="K30" s="1">
        <f t="shared" si="1"/>
        <v>177.11</v>
      </c>
      <c r="L30" s="1">
        <f t="shared" si="2"/>
        <v>177.11</v>
      </c>
      <c r="M30" s="1">
        <v>1</v>
      </c>
      <c r="O30" s="1"/>
    </row>
    <row r="31" spans="1:15" x14ac:dyDescent="0.2">
      <c r="A31" s="1" t="s">
        <v>93</v>
      </c>
      <c r="C31" s="1">
        <v>50</v>
      </c>
      <c r="D31" s="1" t="s">
        <v>95</v>
      </c>
      <c r="E31" s="1" t="s">
        <v>109</v>
      </c>
      <c r="F31" s="1">
        <v>180.2</v>
      </c>
      <c r="G31" s="1">
        <v>0</v>
      </c>
      <c r="H31" s="1">
        <f t="shared" si="0"/>
        <v>180.2</v>
      </c>
      <c r="K31" s="1">
        <f t="shared" si="1"/>
        <v>0</v>
      </c>
      <c r="L31" s="1">
        <f t="shared" si="2"/>
        <v>180.2</v>
      </c>
      <c r="M31" s="1">
        <v>2</v>
      </c>
      <c r="O31" s="1"/>
    </row>
    <row r="32" spans="1:15" x14ac:dyDescent="0.2">
      <c r="A32" s="1" t="s">
        <v>38</v>
      </c>
      <c r="B32" s="1" t="s">
        <v>44</v>
      </c>
      <c r="C32" s="1">
        <v>33</v>
      </c>
      <c r="D32" s="1" t="s">
        <v>105</v>
      </c>
      <c r="E32" s="1" t="s">
        <v>73</v>
      </c>
      <c r="F32" s="1">
        <v>180.67</v>
      </c>
      <c r="G32" s="1">
        <v>2</v>
      </c>
      <c r="H32" s="1">
        <f t="shared" si="0"/>
        <v>182.67</v>
      </c>
      <c r="I32" s="1">
        <v>180.67</v>
      </c>
      <c r="J32" s="1">
        <v>0</v>
      </c>
      <c r="K32" s="1">
        <f t="shared" si="1"/>
        <v>180.67</v>
      </c>
      <c r="L32" s="1">
        <f t="shared" si="2"/>
        <v>180.67</v>
      </c>
      <c r="M32" s="1">
        <v>4</v>
      </c>
      <c r="O32" s="1"/>
    </row>
    <row r="33" spans="1:15" x14ac:dyDescent="0.2">
      <c r="A33" s="1" t="s">
        <v>38</v>
      </c>
      <c r="B33" s="1" t="s">
        <v>43</v>
      </c>
      <c r="C33" s="1">
        <v>15</v>
      </c>
      <c r="D33" s="1" t="s">
        <v>80</v>
      </c>
      <c r="E33" s="1" t="s">
        <v>81</v>
      </c>
      <c r="F33" s="1">
        <v>185</v>
      </c>
      <c r="G33" s="1">
        <v>2</v>
      </c>
      <c r="H33" s="1">
        <f t="shared" si="0"/>
        <v>187</v>
      </c>
      <c r="I33" s="1">
        <v>192</v>
      </c>
      <c r="J33" s="1">
        <v>2</v>
      </c>
      <c r="K33" s="1">
        <f t="shared" si="1"/>
        <v>194</v>
      </c>
      <c r="L33" s="1">
        <f t="shared" si="2"/>
        <v>187</v>
      </c>
      <c r="M33" s="1">
        <v>2</v>
      </c>
      <c r="O33" s="1"/>
    </row>
    <row r="34" spans="1:15" x14ac:dyDescent="0.2">
      <c r="A34" s="1" t="s">
        <v>110</v>
      </c>
      <c r="B34" s="1" t="s">
        <v>44</v>
      </c>
      <c r="C34" s="1">
        <v>26</v>
      </c>
      <c r="D34" s="1" t="s">
        <v>72</v>
      </c>
      <c r="E34" s="1" t="s">
        <v>73</v>
      </c>
      <c r="F34" s="1">
        <v>188</v>
      </c>
      <c r="G34" s="1">
        <v>6</v>
      </c>
      <c r="H34" s="1">
        <f t="shared" si="0"/>
        <v>194</v>
      </c>
      <c r="I34" s="1">
        <v>182</v>
      </c>
      <c r="J34" s="1">
        <v>8</v>
      </c>
      <c r="K34" s="1">
        <f t="shared" si="1"/>
        <v>190</v>
      </c>
      <c r="L34" s="1">
        <f t="shared" si="2"/>
        <v>190</v>
      </c>
      <c r="M34" s="1">
        <v>1</v>
      </c>
      <c r="O34" s="1"/>
    </row>
    <row r="35" spans="1:15" x14ac:dyDescent="0.2">
      <c r="A35" s="1" t="s">
        <v>35</v>
      </c>
      <c r="C35" s="1">
        <v>51</v>
      </c>
      <c r="D35" s="1" t="s">
        <v>91</v>
      </c>
      <c r="E35" s="1" t="s">
        <v>88</v>
      </c>
      <c r="F35" s="1">
        <v>196.31</v>
      </c>
      <c r="G35" s="1">
        <v>0</v>
      </c>
      <c r="H35" s="1">
        <f t="shared" si="0"/>
        <v>196.31</v>
      </c>
      <c r="K35" s="1">
        <f t="shared" si="1"/>
        <v>0</v>
      </c>
      <c r="L35" s="1">
        <f t="shared" si="2"/>
        <v>196.31</v>
      </c>
      <c r="M35" s="1">
        <v>1</v>
      </c>
      <c r="O35" s="1"/>
    </row>
    <row r="36" spans="1:15" x14ac:dyDescent="0.2">
      <c r="A36" s="1" t="s">
        <v>38</v>
      </c>
      <c r="B36" s="1" t="s">
        <v>42</v>
      </c>
      <c r="C36" s="1">
        <v>17</v>
      </c>
      <c r="D36" s="1" t="s">
        <v>47</v>
      </c>
      <c r="E36" s="1" t="s">
        <v>48</v>
      </c>
      <c r="F36" s="1">
        <v>195</v>
      </c>
      <c r="G36" s="1">
        <v>2</v>
      </c>
      <c r="H36" s="1">
        <f t="shared" si="0"/>
        <v>197</v>
      </c>
      <c r="I36" s="1">
        <v>194</v>
      </c>
      <c r="J36" s="1">
        <v>54</v>
      </c>
      <c r="K36" s="1">
        <f t="shared" si="1"/>
        <v>248</v>
      </c>
      <c r="L36" s="1">
        <f t="shared" si="2"/>
        <v>197</v>
      </c>
      <c r="M36" s="1">
        <v>4</v>
      </c>
      <c r="O36" s="1"/>
    </row>
    <row r="37" spans="1:15" x14ac:dyDescent="0.2">
      <c r="A37" s="1" t="s">
        <v>36</v>
      </c>
      <c r="B37" s="1" t="s">
        <v>45</v>
      </c>
      <c r="C37" s="1">
        <v>25</v>
      </c>
      <c r="D37" s="1" t="s">
        <v>49</v>
      </c>
      <c r="E37" s="1" t="s">
        <v>50</v>
      </c>
      <c r="F37" s="1">
        <v>196</v>
      </c>
      <c r="G37" s="1">
        <v>2</v>
      </c>
      <c r="H37" s="1">
        <f t="shared" si="0"/>
        <v>198</v>
      </c>
      <c r="I37" s="1">
        <v>200</v>
      </c>
      <c r="J37" s="1">
        <v>8</v>
      </c>
      <c r="K37" s="1">
        <f t="shared" si="1"/>
        <v>208</v>
      </c>
      <c r="L37" s="1">
        <f t="shared" si="2"/>
        <v>198</v>
      </c>
      <c r="M37" s="1">
        <v>1</v>
      </c>
      <c r="O37" s="1"/>
    </row>
    <row r="38" spans="1:15" x14ac:dyDescent="0.2">
      <c r="A38" s="1" t="s">
        <v>8</v>
      </c>
      <c r="B38" s="1" t="s">
        <v>41</v>
      </c>
      <c r="C38" s="1">
        <v>46</v>
      </c>
      <c r="D38" s="1" t="s">
        <v>111</v>
      </c>
      <c r="E38" s="1" t="s">
        <v>31</v>
      </c>
      <c r="F38" s="1">
        <v>213.73</v>
      </c>
      <c r="G38" s="1">
        <v>4</v>
      </c>
      <c r="H38" s="1">
        <f t="shared" si="0"/>
        <v>217.73</v>
      </c>
      <c r="I38" s="1">
        <v>201.95</v>
      </c>
      <c r="J38" s="1">
        <v>0</v>
      </c>
      <c r="K38" s="1">
        <f t="shared" si="1"/>
        <v>201.95</v>
      </c>
      <c r="L38" s="1">
        <f t="shared" si="2"/>
        <v>201.95</v>
      </c>
      <c r="M38" s="1">
        <v>1</v>
      </c>
      <c r="O38" s="1"/>
    </row>
    <row r="39" spans="1:15" x14ac:dyDescent="0.2">
      <c r="A39" s="1" t="s">
        <v>38</v>
      </c>
      <c r="B39" s="1" t="s">
        <v>42</v>
      </c>
      <c r="C39" s="1">
        <v>45</v>
      </c>
      <c r="D39" s="1" t="s">
        <v>76</v>
      </c>
      <c r="E39" s="1" t="s">
        <v>77</v>
      </c>
      <c r="F39" s="1">
        <v>204.8</v>
      </c>
      <c r="G39" s="1">
        <v>2</v>
      </c>
      <c r="H39" s="1">
        <f t="shared" si="0"/>
        <v>206.8</v>
      </c>
      <c r="K39" s="1">
        <f t="shared" si="1"/>
        <v>0</v>
      </c>
      <c r="L39" s="1">
        <f t="shared" si="2"/>
        <v>206.8</v>
      </c>
      <c r="M39" s="1">
        <v>2</v>
      </c>
      <c r="O39" s="1"/>
    </row>
    <row r="40" spans="1:15" x14ac:dyDescent="0.2">
      <c r="A40" s="1" t="s">
        <v>35</v>
      </c>
      <c r="C40" s="1">
        <v>49</v>
      </c>
      <c r="D40" s="1" t="s">
        <v>92</v>
      </c>
      <c r="E40" s="1" t="s">
        <v>88</v>
      </c>
      <c r="F40" s="1">
        <v>208.95</v>
      </c>
      <c r="G40" s="1">
        <v>8</v>
      </c>
      <c r="H40" s="1">
        <f t="shared" si="0"/>
        <v>216.95</v>
      </c>
      <c r="K40" s="1">
        <f t="shared" si="1"/>
        <v>0</v>
      </c>
      <c r="L40" s="1">
        <f t="shared" si="2"/>
        <v>216.95</v>
      </c>
      <c r="M40" s="1">
        <v>2</v>
      </c>
      <c r="O40" s="1"/>
    </row>
    <row r="41" spans="1:15" x14ac:dyDescent="0.2">
      <c r="A41" s="1" t="s">
        <v>34</v>
      </c>
      <c r="B41" s="1" t="s">
        <v>44</v>
      </c>
      <c r="C41" s="1">
        <v>42</v>
      </c>
      <c r="D41" s="1" t="s">
        <v>74</v>
      </c>
      <c r="E41" s="1" t="s">
        <v>31</v>
      </c>
      <c r="F41" s="1">
        <v>220.98</v>
      </c>
      <c r="G41" s="1">
        <v>2</v>
      </c>
      <c r="H41" s="1">
        <f t="shared" si="0"/>
        <v>222.98</v>
      </c>
      <c r="I41" s="1">
        <v>239.64</v>
      </c>
      <c r="J41" s="1">
        <v>0</v>
      </c>
      <c r="K41" s="1">
        <f t="shared" si="1"/>
        <v>239.64</v>
      </c>
      <c r="L41" s="1">
        <f t="shared" si="2"/>
        <v>222.98</v>
      </c>
      <c r="M41" s="1">
        <v>2</v>
      </c>
      <c r="O41" s="1"/>
    </row>
    <row r="42" spans="1:15" x14ac:dyDescent="0.2">
      <c r="A42" s="1" t="s">
        <v>79</v>
      </c>
      <c r="B42" s="1" t="s">
        <v>43</v>
      </c>
      <c r="C42" s="1">
        <v>22</v>
      </c>
      <c r="D42" s="1" t="s">
        <v>80</v>
      </c>
      <c r="E42" s="1" t="s">
        <v>81</v>
      </c>
      <c r="F42" s="1">
        <v>233</v>
      </c>
      <c r="G42" s="1">
        <v>2</v>
      </c>
      <c r="H42" s="1">
        <f t="shared" si="0"/>
        <v>235</v>
      </c>
      <c r="I42" s="1">
        <v>235</v>
      </c>
      <c r="J42" s="1">
        <v>0</v>
      </c>
      <c r="K42" s="1">
        <f t="shared" si="1"/>
        <v>235</v>
      </c>
      <c r="L42" s="1">
        <f t="shared" si="2"/>
        <v>235</v>
      </c>
      <c r="M42" s="1">
        <v>1</v>
      </c>
      <c r="O42" s="1"/>
    </row>
    <row r="43" spans="1:15" x14ac:dyDescent="0.2">
      <c r="A43" s="1" t="s">
        <v>33</v>
      </c>
      <c r="B43" s="1" t="s">
        <v>43</v>
      </c>
      <c r="C43" s="1">
        <v>53</v>
      </c>
      <c r="D43" s="1" t="s">
        <v>82</v>
      </c>
      <c r="E43" s="1" t="s">
        <v>83</v>
      </c>
      <c r="F43" s="1">
        <v>204.2</v>
      </c>
      <c r="G43" s="1">
        <v>52</v>
      </c>
      <c r="H43" s="1">
        <f t="shared" si="0"/>
        <v>256.2</v>
      </c>
      <c r="I43" s="1">
        <v>252.64</v>
      </c>
      <c r="J43" s="1">
        <v>54</v>
      </c>
      <c r="K43" s="1">
        <f t="shared" si="1"/>
        <v>306.64</v>
      </c>
      <c r="L43" s="1">
        <f t="shared" si="2"/>
        <v>256.2</v>
      </c>
      <c r="M43" s="1">
        <v>2</v>
      </c>
      <c r="O43" s="1"/>
    </row>
    <row r="44" spans="1:15" x14ac:dyDescent="0.2">
      <c r="A44" s="1" t="s">
        <v>38</v>
      </c>
      <c r="B44" s="1" t="s">
        <v>44</v>
      </c>
      <c r="C44" s="1">
        <v>9</v>
      </c>
      <c r="D44" s="1" t="s">
        <v>106</v>
      </c>
      <c r="E44" s="1" t="s">
        <v>107</v>
      </c>
      <c r="F44" s="1">
        <v>208</v>
      </c>
      <c r="G44" s="1">
        <v>152</v>
      </c>
      <c r="H44" s="1">
        <f t="shared" si="0"/>
        <v>360</v>
      </c>
      <c r="I44" s="1">
        <v>219</v>
      </c>
      <c r="J44" s="1">
        <v>52</v>
      </c>
      <c r="K44" s="1">
        <f t="shared" si="1"/>
        <v>271</v>
      </c>
      <c r="L44" s="1">
        <f t="shared" si="2"/>
        <v>271</v>
      </c>
      <c r="M44" s="1">
        <v>5</v>
      </c>
      <c r="O44" s="1"/>
    </row>
    <row r="45" spans="1:15" x14ac:dyDescent="0.2">
      <c r="A45" s="1" t="s">
        <v>34</v>
      </c>
      <c r="B45" s="1" t="s">
        <v>44</v>
      </c>
      <c r="C45" s="1">
        <v>41</v>
      </c>
      <c r="D45" s="1" t="s">
        <v>75</v>
      </c>
      <c r="E45" s="1" t="s">
        <v>31</v>
      </c>
      <c r="F45" s="1">
        <v>236.92</v>
      </c>
      <c r="G45" s="1">
        <v>102</v>
      </c>
      <c r="H45" s="1">
        <f t="shared" si="0"/>
        <v>338.91999999999996</v>
      </c>
      <c r="I45" s="1">
        <v>220.8</v>
      </c>
      <c r="J45" s="1">
        <v>52</v>
      </c>
      <c r="K45" s="1">
        <f t="shared" si="1"/>
        <v>272.8</v>
      </c>
      <c r="L45" s="1">
        <f t="shared" si="2"/>
        <v>272.8</v>
      </c>
      <c r="M45" s="1">
        <v>3</v>
      </c>
      <c r="O45" s="1"/>
    </row>
    <row r="46" spans="1:15" x14ac:dyDescent="0.2">
      <c r="A46" s="1" t="s">
        <v>38</v>
      </c>
      <c r="B46" s="1" t="s">
        <v>44</v>
      </c>
      <c r="C46" s="1">
        <v>8</v>
      </c>
      <c r="D46" s="1" t="s">
        <v>108</v>
      </c>
      <c r="E46" s="1" t="s">
        <v>102</v>
      </c>
      <c r="F46" s="1">
        <v>165</v>
      </c>
      <c r="G46" s="1">
        <v>250</v>
      </c>
      <c r="H46" s="1">
        <f t="shared" si="0"/>
        <v>415</v>
      </c>
      <c r="I46" s="1">
        <v>173</v>
      </c>
      <c r="J46" s="1">
        <v>100</v>
      </c>
      <c r="K46" s="1">
        <f t="shared" si="1"/>
        <v>273</v>
      </c>
      <c r="L46" s="1">
        <f t="shared" si="2"/>
        <v>273</v>
      </c>
      <c r="M46" s="1">
        <v>6</v>
      </c>
      <c r="O46" s="1"/>
    </row>
    <row r="47" spans="1:15" x14ac:dyDescent="0.2">
      <c r="A47" s="1" t="s">
        <v>96</v>
      </c>
      <c r="B47" s="1" t="s">
        <v>42</v>
      </c>
      <c r="C47" s="1">
        <v>24</v>
      </c>
      <c r="D47" s="1" t="s">
        <v>97</v>
      </c>
      <c r="E47" s="1" t="s">
        <v>98</v>
      </c>
      <c r="F47" s="1">
        <v>234</v>
      </c>
      <c r="G47" s="1">
        <v>173</v>
      </c>
      <c r="H47" s="1">
        <f t="shared" si="0"/>
        <v>407</v>
      </c>
      <c r="K47" s="1">
        <f t="shared" si="1"/>
        <v>0</v>
      </c>
      <c r="L47" s="1">
        <f t="shared" si="2"/>
        <v>407</v>
      </c>
      <c r="M47" s="1">
        <v>1</v>
      </c>
      <c r="O47" s="1"/>
    </row>
    <row r="48" spans="1:15" x14ac:dyDescent="0.2">
      <c r="O48" s="1"/>
    </row>
    <row r="49" spans="1:15" x14ac:dyDescent="0.2">
      <c r="O49" s="1"/>
    </row>
    <row r="52" spans="1:15" x14ac:dyDescent="0.2">
      <c r="A52"/>
    </row>
  </sheetData>
  <pageMargins left="0.7" right="0.7" top="0.75" bottom="0.75" header="0.3" footer="0.3"/>
  <pageSetup orientation="portrait" horizontalDpi="4294967292" verticalDpi="429496729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showRuler="0" topLeftCell="A17" zoomScale="125" workbookViewId="0">
      <selection activeCell="H3" sqref="H3"/>
    </sheetView>
  </sheetViews>
  <sheetFormatPr baseColWidth="10" defaultColWidth="8.83203125" defaultRowHeight="15" x14ac:dyDescent="0.2"/>
  <cols>
    <col min="1" max="2" width="13.83203125" style="1" customWidth="1"/>
    <col min="3" max="3" width="8.83203125" style="1" customWidth="1"/>
    <col min="4" max="4" width="13.6640625" style="1" customWidth="1"/>
    <col min="5" max="5" width="12.5" style="1" customWidth="1"/>
    <col min="6" max="6" width="8.83203125" style="1" customWidth="1"/>
    <col min="7" max="7" width="11" style="1" customWidth="1"/>
    <col min="8" max="9" width="8.83203125" style="1" customWidth="1"/>
    <col min="10" max="10" width="11" style="1" customWidth="1"/>
    <col min="11" max="11" width="8.83203125" style="1" customWidth="1"/>
    <col min="12" max="13" width="10.1640625" style="1" customWidth="1"/>
    <col min="14" max="14" width="8.83203125" style="1"/>
    <col min="15" max="15" width="12.6640625" customWidth="1"/>
    <col min="16" max="16" width="8.83203125" style="1"/>
    <col min="17" max="17" width="9.6640625" style="1" bestFit="1" customWidth="1"/>
    <col min="18" max="18" width="11.83203125" style="1" customWidth="1"/>
    <col min="19" max="19" width="15.83203125" style="1" customWidth="1"/>
    <col min="20" max="20" width="22.33203125" style="1" customWidth="1"/>
    <col min="21" max="16384" width="8.83203125" style="1"/>
  </cols>
  <sheetData>
    <row r="1" spans="1:15" s="6" customFormat="1" ht="21" x14ac:dyDescent="0.25">
      <c r="A1" s="4" t="s">
        <v>70</v>
      </c>
      <c r="B1" s="5"/>
      <c r="C1" s="5"/>
    </row>
    <row r="2" spans="1:15" s="6" customFormat="1" ht="21" x14ac:dyDescent="0.25">
      <c r="A2" s="4" t="s">
        <v>69</v>
      </c>
      <c r="B2" s="5"/>
      <c r="C2" s="5"/>
      <c r="H2" s="6" t="s">
        <v>127</v>
      </c>
    </row>
    <row r="3" spans="1:15" s="6" customFormat="1" ht="21" x14ac:dyDescent="0.25">
      <c r="A3" s="4" t="s">
        <v>71</v>
      </c>
      <c r="B3" s="5"/>
      <c r="C3" s="5" t="s">
        <v>115</v>
      </c>
      <c r="I3" s="5" t="s">
        <v>58</v>
      </c>
    </row>
    <row r="4" spans="1:15" s="2" customFormat="1" x14ac:dyDescent="0.2">
      <c r="A4" s="2" t="s">
        <v>16</v>
      </c>
      <c r="B4" s="2" t="s">
        <v>15</v>
      </c>
      <c r="C4" s="2" t="s">
        <v>21</v>
      </c>
      <c r="D4" s="2" t="s">
        <v>17</v>
      </c>
      <c r="E4" s="2" t="s">
        <v>3</v>
      </c>
      <c r="F4" s="2" t="s">
        <v>27</v>
      </c>
      <c r="G4" s="2" t="s">
        <v>18</v>
      </c>
      <c r="H4" s="2" t="s">
        <v>19</v>
      </c>
      <c r="I4" s="2" t="s">
        <v>20</v>
      </c>
      <c r="J4" s="2" t="s">
        <v>0</v>
      </c>
      <c r="K4" s="2" t="s">
        <v>1</v>
      </c>
      <c r="L4" s="2" t="s">
        <v>2</v>
      </c>
      <c r="M4" s="2" t="s">
        <v>7</v>
      </c>
    </row>
    <row r="5" spans="1:15" x14ac:dyDescent="0.2">
      <c r="A5" s="1" t="s">
        <v>37</v>
      </c>
      <c r="B5" s="1" t="s">
        <v>41</v>
      </c>
      <c r="C5" s="1">
        <v>5</v>
      </c>
      <c r="D5" s="1" t="s">
        <v>11</v>
      </c>
      <c r="E5" s="1" t="s">
        <v>109</v>
      </c>
      <c r="F5" s="1">
        <v>140</v>
      </c>
      <c r="G5" s="1">
        <v>0</v>
      </c>
      <c r="H5" s="1">
        <f t="shared" ref="H5:H47" si="0">F5+G5</f>
        <v>140</v>
      </c>
      <c r="I5" s="1">
        <v>142</v>
      </c>
      <c r="J5" s="1">
        <v>0</v>
      </c>
      <c r="K5" s="1">
        <f t="shared" ref="K5:K47" si="1">I5+J5</f>
        <v>142</v>
      </c>
      <c r="L5" s="1">
        <f t="shared" ref="L5:L47" si="2">IF(I5,IF(H5&lt;K5,H5,K5),H5)</f>
        <v>140</v>
      </c>
      <c r="M5" s="1">
        <v>1</v>
      </c>
      <c r="O5" s="1"/>
    </row>
    <row r="6" spans="1:15" x14ac:dyDescent="0.2">
      <c r="A6" s="1" t="s">
        <v>37</v>
      </c>
      <c r="B6" s="1" t="s">
        <v>41</v>
      </c>
      <c r="C6" s="1">
        <v>7</v>
      </c>
      <c r="D6" s="1" t="s">
        <v>26</v>
      </c>
      <c r="E6" s="1" t="s">
        <v>54</v>
      </c>
      <c r="F6" s="1">
        <v>173</v>
      </c>
      <c r="G6" s="1">
        <v>2</v>
      </c>
      <c r="H6" s="1">
        <f t="shared" si="0"/>
        <v>175</v>
      </c>
      <c r="I6" s="1">
        <v>177</v>
      </c>
      <c r="J6" s="1">
        <v>54</v>
      </c>
      <c r="K6" s="1">
        <f t="shared" si="1"/>
        <v>231</v>
      </c>
      <c r="L6" s="1">
        <f t="shared" si="2"/>
        <v>175</v>
      </c>
      <c r="M6" s="1">
        <v>2</v>
      </c>
      <c r="O6" s="1"/>
    </row>
    <row r="7" spans="1:15" x14ac:dyDescent="0.2">
      <c r="A7" s="1" t="s">
        <v>110</v>
      </c>
      <c r="C7" s="1">
        <v>26</v>
      </c>
      <c r="D7" s="1" t="s">
        <v>72</v>
      </c>
      <c r="E7" s="1" t="s">
        <v>73</v>
      </c>
      <c r="F7" s="1">
        <v>188</v>
      </c>
      <c r="G7" s="1">
        <v>6</v>
      </c>
      <c r="H7" s="1">
        <f t="shared" si="0"/>
        <v>194</v>
      </c>
      <c r="I7" s="1">
        <v>182</v>
      </c>
      <c r="J7" s="1">
        <v>8</v>
      </c>
      <c r="K7" s="1">
        <f t="shared" si="1"/>
        <v>190</v>
      </c>
      <c r="L7" s="1">
        <f t="shared" si="2"/>
        <v>190</v>
      </c>
      <c r="M7" s="1">
        <v>1</v>
      </c>
      <c r="O7" s="1"/>
    </row>
    <row r="8" spans="1:15" x14ac:dyDescent="0.2">
      <c r="A8" s="1" t="s">
        <v>93</v>
      </c>
      <c r="C8" s="1">
        <v>52</v>
      </c>
      <c r="D8" s="1" t="s">
        <v>94</v>
      </c>
      <c r="E8" s="1" t="s">
        <v>109</v>
      </c>
      <c r="F8" s="1">
        <v>173.98</v>
      </c>
      <c r="G8" s="1">
        <v>0</v>
      </c>
      <c r="H8" s="1">
        <f t="shared" si="0"/>
        <v>173.98</v>
      </c>
      <c r="K8" s="1">
        <f t="shared" si="1"/>
        <v>0</v>
      </c>
      <c r="L8" s="1">
        <f t="shared" si="2"/>
        <v>173.98</v>
      </c>
      <c r="M8" s="1">
        <v>1</v>
      </c>
      <c r="O8" s="1"/>
    </row>
    <row r="9" spans="1:15" x14ac:dyDescent="0.2">
      <c r="A9" s="1" t="s">
        <v>93</v>
      </c>
      <c r="C9" s="1">
        <v>50</v>
      </c>
      <c r="D9" s="1" t="s">
        <v>95</v>
      </c>
      <c r="E9" s="1" t="s">
        <v>109</v>
      </c>
      <c r="F9" s="1">
        <v>180.2</v>
      </c>
      <c r="G9" s="1">
        <v>0</v>
      </c>
      <c r="H9" s="1">
        <f t="shared" si="0"/>
        <v>180.2</v>
      </c>
      <c r="K9" s="1">
        <f t="shared" si="1"/>
        <v>0</v>
      </c>
      <c r="L9" s="1">
        <f t="shared" si="2"/>
        <v>180.2</v>
      </c>
      <c r="M9" s="1">
        <v>2</v>
      </c>
      <c r="O9" s="1"/>
    </row>
    <row r="10" spans="1:15" x14ac:dyDescent="0.2">
      <c r="A10" s="1" t="s">
        <v>38</v>
      </c>
      <c r="B10" s="1" t="s">
        <v>44</v>
      </c>
      <c r="C10" s="1">
        <v>12</v>
      </c>
      <c r="D10" s="1" t="s">
        <v>99</v>
      </c>
      <c r="E10" s="1" t="s">
        <v>100</v>
      </c>
      <c r="F10" s="1">
        <v>159</v>
      </c>
      <c r="G10" s="1">
        <v>0</v>
      </c>
      <c r="H10" s="1">
        <f t="shared" si="0"/>
        <v>159</v>
      </c>
      <c r="I10" s="1">
        <v>158</v>
      </c>
      <c r="J10" s="1">
        <v>52</v>
      </c>
      <c r="K10" s="1">
        <f t="shared" si="1"/>
        <v>210</v>
      </c>
      <c r="L10" s="1">
        <f t="shared" si="2"/>
        <v>159</v>
      </c>
      <c r="M10" s="1">
        <v>1</v>
      </c>
      <c r="O10" s="1"/>
    </row>
    <row r="11" spans="1:15" x14ac:dyDescent="0.2">
      <c r="A11" s="1" t="s">
        <v>38</v>
      </c>
      <c r="B11" s="1" t="s">
        <v>44</v>
      </c>
      <c r="C11" s="1">
        <v>10</v>
      </c>
      <c r="D11" s="1" t="s">
        <v>101</v>
      </c>
      <c r="E11" s="1" t="s">
        <v>102</v>
      </c>
      <c r="F11" s="1">
        <v>168</v>
      </c>
      <c r="G11" s="1">
        <v>0</v>
      </c>
      <c r="H11" s="1">
        <f t="shared" si="0"/>
        <v>168</v>
      </c>
      <c r="I11" s="1">
        <v>166</v>
      </c>
      <c r="J11" s="1">
        <v>0</v>
      </c>
      <c r="K11" s="1">
        <f t="shared" si="1"/>
        <v>166</v>
      </c>
      <c r="L11" s="1">
        <f t="shared" si="2"/>
        <v>166</v>
      </c>
      <c r="M11" s="1">
        <v>2</v>
      </c>
      <c r="O11" s="1"/>
    </row>
    <row r="12" spans="1:15" x14ac:dyDescent="0.2">
      <c r="A12" s="1" t="s">
        <v>38</v>
      </c>
      <c r="B12" s="1" t="s">
        <v>44</v>
      </c>
      <c r="C12" s="1">
        <v>11</v>
      </c>
      <c r="D12" s="1" t="s">
        <v>103</v>
      </c>
      <c r="E12" s="1" t="s">
        <v>104</v>
      </c>
      <c r="F12" s="1">
        <v>184</v>
      </c>
      <c r="G12" s="1">
        <v>6</v>
      </c>
      <c r="H12" s="1">
        <f t="shared" si="0"/>
        <v>190</v>
      </c>
      <c r="I12" s="1">
        <v>170</v>
      </c>
      <c r="J12" s="1">
        <v>0</v>
      </c>
      <c r="K12" s="1">
        <f t="shared" si="1"/>
        <v>170</v>
      </c>
      <c r="L12" s="1">
        <f t="shared" si="2"/>
        <v>170</v>
      </c>
      <c r="M12" s="1">
        <v>3</v>
      </c>
      <c r="O12" s="1"/>
    </row>
    <row r="13" spans="1:15" x14ac:dyDescent="0.2">
      <c r="A13" s="1" t="s">
        <v>38</v>
      </c>
      <c r="B13" s="1" t="s">
        <v>44</v>
      </c>
      <c r="C13" s="1">
        <v>33</v>
      </c>
      <c r="D13" s="1" t="s">
        <v>105</v>
      </c>
      <c r="E13" s="1" t="s">
        <v>73</v>
      </c>
      <c r="F13" s="1">
        <v>180.67</v>
      </c>
      <c r="G13" s="1">
        <v>2</v>
      </c>
      <c r="H13" s="1">
        <f t="shared" si="0"/>
        <v>182.67</v>
      </c>
      <c r="I13" s="1">
        <v>180.67</v>
      </c>
      <c r="J13" s="1">
        <v>0</v>
      </c>
      <c r="K13" s="1">
        <f t="shared" si="1"/>
        <v>180.67</v>
      </c>
      <c r="L13" s="1">
        <f t="shared" si="2"/>
        <v>180.67</v>
      </c>
      <c r="M13" s="1">
        <v>4</v>
      </c>
      <c r="O13" s="1"/>
    </row>
    <row r="14" spans="1:15" x14ac:dyDescent="0.2">
      <c r="A14" s="1" t="s">
        <v>38</v>
      </c>
      <c r="B14" s="1" t="s">
        <v>44</v>
      </c>
      <c r="C14" s="1">
        <v>9</v>
      </c>
      <c r="D14" s="1" t="s">
        <v>106</v>
      </c>
      <c r="E14" s="1" t="s">
        <v>107</v>
      </c>
      <c r="F14" s="1">
        <v>208</v>
      </c>
      <c r="G14" s="1">
        <v>152</v>
      </c>
      <c r="H14" s="1">
        <f t="shared" si="0"/>
        <v>360</v>
      </c>
      <c r="I14" s="1">
        <v>219</v>
      </c>
      <c r="J14" s="1">
        <v>52</v>
      </c>
      <c r="K14" s="1">
        <f t="shared" si="1"/>
        <v>271</v>
      </c>
      <c r="L14" s="1">
        <f t="shared" si="2"/>
        <v>271</v>
      </c>
      <c r="M14" s="1">
        <v>5</v>
      </c>
      <c r="O14" s="3"/>
    </row>
    <row r="15" spans="1:15" x14ac:dyDescent="0.2">
      <c r="A15" s="1" t="s">
        <v>38</v>
      </c>
      <c r="B15" s="1" t="s">
        <v>44</v>
      </c>
      <c r="C15" s="1">
        <v>8</v>
      </c>
      <c r="D15" s="1" t="s">
        <v>108</v>
      </c>
      <c r="E15" s="1" t="s">
        <v>102</v>
      </c>
      <c r="F15" s="1">
        <v>165</v>
      </c>
      <c r="G15" s="1">
        <v>250</v>
      </c>
      <c r="H15" s="1">
        <f t="shared" si="0"/>
        <v>415</v>
      </c>
      <c r="I15" s="1">
        <v>173</v>
      </c>
      <c r="J15" s="1">
        <v>100</v>
      </c>
      <c r="K15" s="1">
        <f t="shared" si="1"/>
        <v>273</v>
      </c>
      <c r="L15" s="1">
        <f t="shared" si="2"/>
        <v>273</v>
      </c>
      <c r="M15" s="1">
        <v>6</v>
      </c>
      <c r="O15" s="1"/>
    </row>
    <row r="16" spans="1:15" x14ac:dyDescent="0.2">
      <c r="A16" s="1" t="s">
        <v>38</v>
      </c>
      <c r="B16" s="1" t="s">
        <v>45</v>
      </c>
      <c r="C16" s="1">
        <v>13</v>
      </c>
      <c r="D16" s="1" t="s">
        <v>49</v>
      </c>
      <c r="E16" s="1" t="s">
        <v>50</v>
      </c>
      <c r="F16" s="1">
        <v>157</v>
      </c>
      <c r="G16" s="1">
        <v>4</v>
      </c>
      <c r="H16" s="1">
        <f t="shared" si="0"/>
        <v>161</v>
      </c>
      <c r="I16" s="1">
        <v>154</v>
      </c>
      <c r="J16" s="1">
        <v>0</v>
      </c>
      <c r="K16" s="1">
        <f t="shared" si="1"/>
        <v>154</v>
      </c>
      <c r="L16" s="1">
        <f t="shared" si="2"/>
        <v>154</v>
      </c>
      <c r="M16" s="1">
        <v>1</v>
      </c>
      <c r="O16" s="1"/>
    </row>
    <row r="17" spans="1:15" x14ac:dyDescent="0.2">
      <c r="A17" s="1" t="s">
        <v>38</v>
      </c>
      <c r="B17" s="1" t="s">
        <v>45</v>
      </c>
      <c r="C17" s="1">
        <v>31</v>
      </c>
      <c r="D17" s="1" t="s">
        <v>4</v>
      </c>
      <c r="E17" s="1" t="s">
        <v>5</v>
      </c>
      <c r="F17" s="1">
        <v>163.33000000000001</v>
      </c>
      <c r="G17" s="1">
        <v>2</v>
      </c>
      <c r="H17" s="1">
        <f t="shared" si="0"/>
        <v>165.33</v>
      </c>
      <c r="I17" s="1">
        <v>163.72999999999999</v>
      </c>
      <c r="J17" s="1">
        <v>10</v>
      </c>
      <c r="K17" s="1">
        <f t="shared" si="1"/>
        <v>173.73</v>
      </c>
      <c r="L17" s="1">
        <f t="shared" si="2"/>
        <v>165.33</v>
      </c>
      <c r="M17" s="1">
        <v>2</v>
      </c>
      <c r="O17" s="1"/>
    </row>
    <row r="18" spans="1:15" x14ac:dyDescent="0.2">
      <c r="A18" s="1" t="s">
        <v>38</v>
      </c>
      <c r="B18" s="1" t="s">
        <v>45</v>
      </c>
      <c r="C18" s="1">
        <v>6</v>
      </c>
      <c r="D18" s="1" t="s">
        <v>85</v>
      </c>
      <c r="E18" s="1" t="s">
        <v>86</v>
      </c>
      <c r="F18" s="1">
        <v>177</v>
      </c>
      <c r="G18" s="1">
        <v>50</v>
      </c>
      <c r="H18" s="1">
        <f t="shared" si="0"/>
        <v>227</v>
      </c>
      <c r="I18" s="1">
        <v>170</v>
      </c>
      <c r="J18" s="1">
        <v>2</v>
      </c>
      <c r="K18" s="1">
        <f t="shared" si="1"/>
        <v>172</v>
      </c>
      <c r="L18" s="1">
        <f t="shared" si="2"/>
        <v>172</v>
      </c>
      <c r="M18" s="1">
        <v>3</v>
      </c>
      <c r="O18" s="3"/>
    </row>
    <row r="19" spans="1:15" x14ac:dyDescent="0.2">
      <c r="A19" s="1" t="s">
        <v>38</v>
      </c>
      <c r="B19" s="1" t="s">
        <v>41</v>
      </c>
      <c r="C19" s="1">
        <v>2</v>
      </c>
      <c r="D19" s="1" t="s">
        <v>87</v>
      </c>
      <c r="E19" s="1" t="s">
        <v>88</v>
      </c>
      <c r="F19" s="1">
        <v>131</v>
      </c>
      <c r="G19" s="1">
        <v>0</v>
      </c>
      <c r="H19" s="1">
        <f t="shared" si="0"/>
        <v>131</v>
      </c>
      <c r="I19" s="1">
        <v>141</v>
      </c>
      <c r="J19" s="1">
        <v>0</v>
      </c>
      <c r="K19" s="1">
        <f t="shared" si="1"/>
        <v>141</v>
      </c>
      <c r="L19" s="1">
        <f t="shared" si="2"/>
        <v>131</v>
      </c>
      <c r="M19" s="1">
        <v>1</v>
      </c>
      <c r="O19" s="1"/>
    </row>
    <row r="20" spans="1:15" x14ac:dyDescent="0.2">
      <c r="A20" s="1" t="s">
        <v>38</v>
      </c>
      <c r="B20" s="1" t="s">
        <v>41</v>
      </c>
      <c r="C20" s="1">
        <v>3</v>
      </c>
      <c r="D20" s="1" t="s">
        <v>51</v>
      </c>
      <c r="E20" s="1" t="s">
        <v>78</v>
      </c>
      <c r="F20" s="1">
        <v>135</v>
      </c>
      <c r="G20" s="1">
        <v>2</v>
      </c>
      <c r="H20" s="1">
        <f t="shared" si="0"/>
        <v>137</v>
      </c>
      <c r="I20" s="1">
        <v>136</v>
      </c>
      <c r="J20" s="1">
        <v>0</v>
      </c>
      <c r="K20" s="1">
        <f t="shared" si="1"/>
        <v>136</v>
      </c>
      <c r="L20" s="1">
        <f t="shared" si="2"/>
        <v>136</v>
      </c>
      <c r="M20" s="1">
        <v>2</v>
      </c>
      <c r="O20" s="1"/>
    </row>
    <row r="21" spans="1:15" x14ac:dyDescent="0.2">
      <c r="A21" s="1" t="s">
        <v>38</v>
      </c>
      <c r="B21" s="1" t="s">
        <v>41</v>
      </c>
      <c r="C21" s="1">
        <v>30</v>
      </c>
      <c r="D21" s="1" t="s">
        <v>11</v>
      </c>
      <c r="E21" s="1" t="s">
        <v>12</v>
      </c>
      <c r="F21" s="1">
        <v>136.94999999999999</v>
      </c>
      <c r="G21" s="1">
        <v>0</v>
      </c>
      <c r="H21" s="1">
        <f t="shared" si="0"/>
        <v>136.94999999999999</v>
      </c>
      <c r="I21" s="1">
        <v>138.08000000000001</v>
      </c>
      <c r="J21" s="1">
        <v>2</v>
      </c>
      <c r="K21" s="1">
        <f t="shared" si="1"/>
        <v>140.08000000000001</v>
      </c>
      <c r="L21" s="1">
        <f t="shared" si="2"/>
        <v>136.94999999999999</v>
      </c>
      <c r="M21" s="1">
        <v>2</v>
      </c>
      <c r="O21" s="1"/>
    </row>
    <row r="22" spans="1:15" x14ac:dyDescent="0.2">
      <c r="A22" s="1" t="s">
        <v>38</v>
      </c>
      <c r="B22" s="1" t="s">
        <v>43</v>
      </c>
      <c r="C22" s="1">
        <v>34</v>
      </c>
      <c r="D22" s="1" t="s">
        <v>55</v>
      </c>
      <c r="E22" s="1" t="s">
        <v>84</v>
      </c>
      <c r="F22" s="1">
        <v>165.23</v>
      </c>
      <c r="G22" s="1">
        <v>2</v>
      </c>
      <c r="H22" s="1">
        <f t="shared" si="0"/>
        <v>167.23</v>
      </c>
      <c r="I22" s="1">
        <v>165.92</v>
      </c>
      <c r="J22" s="1">
        <v>0</v>
      </c>
      <c r="K22" s="1">
        <f t="shared" si="1"/>
        <v>165.92</v>
      </c>
      <c r="L22" s="1">
        <f t="shared" si="2"/>
        <v>165.92</v>
      </c>
      <c r="M22" s="1">
        <v>1</v>
      </c>
      <c r="O22" s="1"/>
    </row>
    <row r="23" spans="1:15" x14ac:dyDescent="0.2">
      <c r="A23" s="1" t="s">
        <v>38</v>
      </c>
      <c r="B23" s="1" t="s">
        <v>43</v>
      </c>
      <c r="C23" s="1">
        <v>15</v>
      </c>
      <c r="D23" s="1" t="s">
        <v>80</v>
      </c>
      <c r="E23" s="1" t="s">
        <v>81</v>
      </c>
      <c r="F23" s="1">
        <v>185</v>
      </c>
      <c r="G23" s="1">
        <v>2</v>
      </c>
      <c r="H23" s="1">
        <f t="shared" si="0"/>
        <v>187</v>
      </c>
      <c r="I23" s="1">
        <v>192</v>
      </c>
      <c r="J23" s="1">
        <v>2</v>
      </c>
      <c r="K23" s="1">
        <f t="shared" si="1"/>
        <v>194</v>
      </c>
      <c r="L23" s="1">
        <f t="shared" si="2"/>
        <v>187</v>
      </c>
      <c r="M23" s="1">
        <v>2</v>
      </c>
      <c r="O23" s="1"/>
    </row>
    <row r="24" spans="1:15" x14ac:dyDescent="0.2">
      <c r="A24" s="1" t="s">
        <v>38</v>
      </c>
      <c r="B24" s="1" t="s">
        <v>42</v>
      </c>
      <c r="C24" s="1">
        <v>4</v>
      </c>
      <c r="D24" s="1" t="s">
        <v>89</v>
      </c>
      <c r="E24" s="1" t="s">
        <v>90</v>
      </c>
      <c r="F24" s="1">
        <v>159</v>
      </c>
      <c r="G24" s="1">
        <v>0</v>
      </c>
      <c r="H24" s="1">
        <f t="shared" si="0"/>
        <v>159</v>
      </c>
      <c r="I24" s="1">
        <v>164</v>
      </c>
      <c r="J24" s="1">
        <v>2</v>
      </c>
      <c r="K24" s="1">
        <f t="shared" si="1"/>
        <v>166</v>
      </c>
      <c r="L24" s="1">
        <f t="shared" si="2"/>
        <v>159</v>
      </c>
      <c r="M24" s="1">
        <v>1</v>
      </c>
      <c r="O24" s="1"/>
    </row>
    <row r="25" spans="1:15" x14ac:dyDescent="0.2">
      <c r="A25" s="1" t="s">
        <v>38</v>
      </c>
      <c r="B25" s="1" t="s">
        <v>42</v>
      </c>
      <c r="C25" s="1">
        <v>36</v>
      </c>
      <c r="D25" s="1" t="s">
        <v>22</v>
      </c>
      <c r="E25" s="1" t="s">
        <v>23</v>
      </c>
      <c r="F25" s="1">
        <v>171.02</v>
      </c>
      <c r="G25" s="1">
        <v>0</v>
      </c>
      <c r="H25" s="1">
        <f t="shared" si="0"/>
        <v>171.02</v>
      </c>
      <c r="I25" s="1">
        <v>164.95</v>
      </c>
      <c r="J25" s="1">
        <v>0</v>
      </c>
      <c r="K25" s="1">
        <f t="shared" si="1"/>
        <v>164.95</v>
      </c>
      <c r="L25" s="1">
        <f t="shared" si="2"/>
        <v>164.95</v>
      </c>
      <c r="M25" s="1">
        <v>2</v>
      </c>
      <c r="O25" s="1"/>
    </row>
    <row r="26" spans="1:15" x14ac:dyDescent="0.2">
      <c r="A26" s="1" t="s">
        <v>38</v>
      </c>
      <c r="B26" s="1" t="s">
        <v>42</v>
      </c>
      <c r="C26" s="1">
        <v>35</v>
      </c>
      <c r="D26" s="1" t="s">
        <v>56</v>
      </c>
      <c r="E26" s="1" t="s">
        <v>57</v>
      </c>
      <c r="F26" s="1">
        <v>166.27</v>
      </c>
      <c r="G26" s="1">
        <v>0</v>
      </c>
      <c r="H26" s="1">
        <f t="shared" si="0"/>
        <v>166.27</v>
      </c>
      <c r="I26" s="1">
        <v>164.08</v>
      </c>
      <c r="J26" s="1">
        <v>2</v>
      </c>
      <c r="K26" s="1">
        <f t="shared" si="1"/>
        <v>166.08</v>
      </c>
      <c r="L26" s="1">
        <f t="shared" si="2"/>
        <v>166.08</v>
      </c>
      <c r="M26" s="1">
        <v>3</v>
      </c>
      <c r="O26" s="1"/>
    </row>
    <row r="27" spans="1:15" x14ac:dyDescent="0.2">
      <c r="A27" s="1" t="s">
        <v>38</v>
      </c>
      <c r="B27" s="1" t="s">
        <v>42</v>
      </c>
      <c r="C27" s="1">
        <v>17</v>
      </c>
      <c r="D27" s="1" t="s">
        <v>47</v>
      </c>
      <c r="E27" s="1" t="s">
        <v>48</v>
      </c>
      <c r="F27" s="1">
        <v>195</v>
      </c>
      <c r="G27" s="1">
        <v>2</v>
      </c>
      <c r="H27" s="1">
        <f t="shared" si="0"/>
        <v>197</v>
      </c>
      <c r="I27" s="1">
        <v>194</v>
      </c>
      <c r="J27" s="1">
        <v>54</v>
      </c>
      <c r="K27" s="1">
        <f t="shared" si="1"/>
        <v>248</v>
      </c>
      <c r="L27" s="1">
        <f t="shared" si="2"/>
        <v>197</v>
      </c>
      <c r="M27" s="1">
        <v>4</v>
      </c>
      <c r="O27" s="1"/>
    </row>
    <row r="28" spans="1:15" x14ac:dyDescent="0.2">
      <c r="A28" s="1" t="s">
        <v>38</v>
      </c>
      <c r="B28" s="1" t="s">
        <v>42</v>
      </c>
      <c r="C28" s="1">
        <v>45</v>
      </c>
      <c r="D28" s="1" t="s">
        <v>76</v>
      </c>
      <c r="E28" s="1" t="s">
        <v>77</v>
      </c>
      <c r="F28" s="1">
        <v>204.8</v>
      </c>
      <c r="G28" s="1">
        <v>2</v>
      </c>
      <c r="H28" s="1">
        <f t="shared" si="0"/>
        <v>206.8</v>
      </c>
      <c r="K28" s="1">
        <f t="shared" si="1"/>
        <v>0</v>
      </c>
      <c r="L28" s="1">
        <f t="shared" si="2"/>
        <v>206.8</v>
      </c>
      <c r="M28" s="1">
        <v>2</v>
      </c>
      <c r="O28" s="1"/>
    </row>
    <row r="29" spans="1:15" x14ac:dyDescent="0.2">
      <c r="A29" s="1" t="s">
        <v>38</v>
      </c>
      <c r="B29" s="1" t="s">
        <v>52</v>
      </c>
      <c r="C29" s="1">
        <v>32</v>
      </c>
      <c r="D29" s="1" t="s">
        <v>28</v>
      </c>
      <c r="E29" s="1" t="s">
        <v>53</v>
      </c>
      <c r="F29" s="1">
        <v>157.80000000000001</v>
      </c>
      <c r="G29" s="1">
        <v>0</v>
      </c>
      <c r="H29" s="1">
        <f t="shared" si="0"/>
        <v>157.80000000000001</v>
      </c>
      <c r="I29" s="1">
        <v>159.11000000000001</v>
      </c>
      <c r="J29" s="1">
        <v>0</v>
      </c>
      <c r="K29" s="1">
        <f t="shared" si="1"/>
        <v>159.11000000000001</v>
      </c>
      <c r="L29" s="1">
        <f t="shared" si="2"/>
        <v>157.80000000000001</v>
      </c>
      <c r="M29" s="1">
        <v>1</v>
      </c>
      <c r="O29" s="1"/>
    </row>
    <row r="30" spans="1:15" x14ac:dyDescent="0.2">
      <c r="A30" s="1" t="s">
        <v>79</v>
      </c>
      <c r="B30" s="1" t="s">
        <v>43</v>
      </c>
      <c r="C30" s="1">
        <v>22</v>
      </c>
      <c r="D30" s="1" t="s">
        <v>80</v>
      </c>
      <c r="E30" s="1" t="s">
        <v>81</v>
      </c>
      <c r="F30" s="1">
        <v>233</v>
      </c>
      <c r="G30" s="1">
        <v>2</v>
      </c>
      <c r="H30" s="1">
        <f t="shared" si="0"/>
        <v>235</v>
      </c>
      <c r="I30" s="1">
        <v>235</v>
      </c>
      <c r="J30" s="1">
        <v>0</v>
      </c>
      <c r="K30" s="1">
        <f t="shared" si="1"/>
        <v>235</v>
      </c>
      <c r="L30" s="1">
        <f t="shared" si="2"/>
        <v>235</v>
      </c>
      <c r="M30" s="1">
        <v>1</v>
      </c>
      <c r="O30" s="1"/>
    </row>
    <row r="31" spans="1:15" x14ac:dyDescent="0.2">
      <c r="A31" s="1" t="s">
        <v>33</v>
      </c>
      <c r="B31" s="1" t="s">
        <v>45</v>
      </c>
      <c r="C31" s="1">
        <v>44</v>
      </c>
      <c r="D31" s="1" t="s">
        <v>32</v>
      </c>
      <c r="E31" s="1" t="s">
        <v>31</v>
      </c>
      <c r="F31" s="1">
        <v>178.95</v>
      </c>
      <c r="G31" s="1">
        <v>0</v>
      </c>
      <c r="H31" s="1">
        <f t="shared" si="0"/>
        <v>178.95</v>
      </c>
      <c r="I31" s="1">
        <v>177.11</v>
      </c>
      <c r="J31" s="1">
        <v>0</v>
      </c>
      <c r="K31" s="1">
        <f t="shared" si="1"/>
        <v>177.11</v>
      </c>
      <c r="L31" s="1">
        <f t="shared" si="2"/>
        <v>177.11</v>
      </c>
      <c r="M31" s="1">
        <v>1</v>
      </c>
      <c r="O31" s="1"/>
    </row>
    <row r="32" spans="1:15" x14ac:dyDescent="0.2">
      <c r="A32" s="1" t="s">
        <v>33</v>
      </c>
      <c r="B32" s="1" t="s">
        <v>41</v>
      </c>
      <c r="C32" s="1">
        <v>20</v>
      </c>
      <c r="D32" s="1" t="s">
        <v>51</v>
      </c>
      <c r="E32" s="1" t="s">
        <v>78</v>
      </c>
      <c r="F32" s="1">
        <v>154</v>
      </c>
      <c r="G32" s="1">
        <v>2</v>
      </c>
      <c r="H32" s="1">
        <f t="shared" si="0"/>
        <v>156</v>
      </c>
      <c r="K32" s="1">
        <f t="shared" si="1"/>
        <v>0</v>
      </c>
      <c r="L32" s="1">
        <f t="shared" si="2"/>
        <v>156</v>
      </c>
      <c r="M32" s="1">
        <v>1</v>
      </c>
      <c r="O32" s="1"/>
    </row>
    <row r="33" spans="1:15" x14ac:dyDescent="0.2">
      <c r="A33" s="1" t="s">
        <v>33</v>
      </c>
      <c r="B33" s="1" t="s">
        <v>43</v>
      </c>
      <c r="C33" s="1">
        <v>53</v>
      </c>
      <c r="D33" s="1" t="s">
        <v>82</v>
      </c>
      <c r="E33" s="1" t="s">
        <v>83</v>
      </c>
      <c r="F33" s="1">
        <v>204.2</v>
      </c>
      <c r="G33" s="1">
        <v>52</v>
      </c>
      <c r="H33" s="1">
        <f t="shared" si="0"/>
        <v>256.2</v>
      </c>
      <c r="I33" s="1">
        <v>252.64</v>
      </c>
      <c r="J33" s="1">
        <v>54</v>
      </c>
      <c r="K33" s="1">
        <f t="shared" si="1"/>
        <v>306.64</v>
      </c>
      <c r="L33" s="1">
        <f t="shared" si="2"/>
        <v>256.2</v>
      </c>
      <c r="M33" s="1">
        <v>2</v>
      </c>
      <c r="O33" s="1"/>
    </row>
    <row r="34" spans="1:15" x14ac:dyDescent="0.2">
      <c r="A34" s="1" t="s">
        <v>33</v>
      </c>
      <c r="B34" s="1" t="s">
        <v>42</v>
      </c>
      <c r="C34" s="1">
        <v>43</v>
      </c>
      <c r="D34" s="1" t="s">
        <v>24</v>
      </c>
      <c r="E34" s="1" t="s">
        <v>25</v>
      </c>
      <c r="F34" s="1">
        <v>181.98</v>
      </c>
      <c r="G34" s="1">
        <v>2</v>
      </c>
      <c r="H34" s="1">
        <f t="shared" si="0"/>
        <v>183.98</v>
      </c>
      <c r="I34" s="1">
        <v>174.05</v>
      </c>
      <c r="J34" s="1">
        <v>2</v>
      </c>
      <c r="K34" s="1">
        <f t="shared" si="1"/>
        <v>176.05</v>
      </c>
      <c r="L34" s="1">
        <f t="shared" si="2"/>
        <v>176.05</v>
      </c>
      <c r="M34" s="1">
        <v>1</v>
      </c>
      <c r="O34" s="1"/>
    </row>
    <row r="35" spans="1:15" x14ac:dyDescent="0.2">
      <c r="A35" s="1" t="s">
        <v>34</v>
      </c>
      <c r="B35" s="1" t="s">
        <v>44</v>
      </c>
      <c r="C35" s="1">
        <v>47</v>
      </c>
      <c r="D35" s="1" t="s">
        <v>72</v>
      </c>
      <c r="E35" s="1" t="s">
        <v>73</v>
      </c>
      <c r="F35" s="1">
        <v>174.55</v>
      </c>
      <c r="G35" s="1">
        <v>0</v>
      </c>
      <c r="H35" s="1">
        <f t="shared" si="0"/>
        <v>174.55</v>
      </c>
      <c r="I35" s="1">
        <v>178.02</v>
      </c>
      <c r="J35" s="1">
        <v>2</v>
      </c>
      <c r="K35" s="1">
        <f t="shared" si="1"/>
        <v>180.02</v>
      </c>
      <c r="L35" s="1">
        <f t="shared" si="2"/>
        <v>174.55</v>
      </c>
      <c r="M35" s="1">
        <v>1</v>
      </c>
      <c r="O35" s="1"/>
    </row>
    <row r="36" spans="1:15" x14ac:dyDescent="0.2">
      <c r="A36" s="1" t="s">
        <v>34</v>
      </c>
      <c r="B36" s="1" t="s">
        <v>44</v>
      </c>
      <c r="C36" s="1">
        <v>42</v>
      </c>
      <c r="D36" s="1" t="s">
        <v>74</v>
      </c>
      <c r="E36" s="1" t="s">
        <v>31</v>
      </c>
      <c r="F36" s="1">
        <v>220.98</v>
      </c>
      <c r="G36" s="1">
        <v>2</v>
      </c>
      <c r="H36" s="1">
        <f t="shared" si="0"/>
        <v>222.98</v>
      </c>
      <c r="I36" s="1">
        <v>239.64</v>
      </c>
      <c r="J36" s="1">
        <v>0</v>
      </c>
      <c r="K36" s="1">
        <f t="shared" si="1"/>
        <v>239.64</v>
      </c>
      <c r="L36" s="1">
        <f t="shared" si="2"/>
        <v>222.98</v>
      </c>
      <c r="M36" s="1">
        <v>2</v>
      </c>
      <c r="O36" s="1"/>
    </row>
    <row r="37" spans="1:15" x14ac:dyDescent="0.2">
      <c r="A37" s="1" t="s">
        <v>34</v>
      </c>
      <c r="B37" s="1" t="s">
        <v>44</v>
      </c>
      <c r="C37" s="1">
        <v>41</v>
      </c>
      <c r="D37" s="1" t="s">
        <v>75</v>
      </c>
      <c r="E37" s="1" t="s">
        <v>31</v>
      </c>
      <c r="F37" s="1">
        <v>236.92</v>
      </c>
      <c r="G37" s="1">
        <v>102</v>
      </c>
      <c r="H37" s="1">
        <f t="shared" si="0"/>
        <v>338.91999999999996</v>
      </c>
      <c r="I37" s="1">
        <v>220.8</v>
      </c>
      <c r="J37" s="1">
        <v>52</v>
      </c>
      <c r="K37" s="1">
        <f t="shared" si="1"/>
        <v>272.8</v>
      </c>
      <c r="L37" s="1">
        <f t="shared" si="2"/>
        <v>272.8</v>
      </c>
      <c r="M37" s="1">
        <v>3</v>
      </c>
      <c r="O37" s="1"/>
    </row>
    <row r="38" spans="1:15" x14ac:dyDescent="0.2">
      <c r="A38" s="1" t="s">
        <v>34</v>
      </c>
      <c r="B38" s="1" t="s">
        <v>45</v>
      </c>
      <c r="C38" s="1">
        <v>19</v>
      </c>
      <c r="D38" s="1" t="s">
        <v>9</v>
      </c>
      <c r="E38" s="1" t="s">
        <v>10</v>
      </c>
      <c r="F38" s="1">
        <v>177</v>
      </c>
      <c r="G38" s="1">
        <v>2</v>
      </c>
      <c r="H38" s="1">
        <f t="shared" si="0"/>
        <v>179</v>
      </c>
      <c r="I38" s="1">
        <v>176</v>
      </c>
      <c r="J38" s="1">
        <v>0</v>
      </c>
      <c r="K38" s="1">
        <f t="shared" si="1"/>
        <v>176</v>
      </c>
      <c r="L38" s="1">
        <f t="shared" si="2"/>
        <v>176</v>
      </c>
      <c r="M38" s="1">
        <v>1</v>
      </c>
      <c r="O38" s="1"/>
    </row>
    <row r="39" spans="1:15" x14ac:dyDescent="0.2">
      <c r="A39" s="1" t="s">
        <v>34</v>
      </c>
      <c r="B39" s="1" t="s">
        <v>43</v>
      </c>
      <c r="C39" s="1">
        <v>39</v>
      </c>
      <c r="D39" s="1" t="s">
        <v>124</v>
      </c>
      <c r="E39" s="1" t="s">
        <v>114</v>
      </c>
      <c r="F39" s="1">
        <v>155.55000000000001</v>
      </c>
      <c r="G39" s="1">
        <v>0</v>
      </c>
      <c r="H39" s="1">
        <f t="shared" si="0"/>
        <v>155.55000000000001</v>
      </c>
      <c r="I39" s="1">
        <v>153.83000000000001</v>
      </c>
      <c r="J39" s="1">
        <v>0</v>
      </c>
      <c r="K39" s="1">
        <f t="shared" si="1"/>
        <v>153.83000000000001</v>
      </c>
      <c r="L39" s="1">
        <f t="shared" si="2"/>
        <v>153.83000000000001</v>
      </c>
      <c r="M39" s="1">
        <v>1</v>
      </c>
      <c r="O39" s="1"/>
    </row>
    <row r="40" spans="1:15" x14ac:dyDescent="0.2">
      <c r="A40" s="1" t="s">
        <v>34</v>
      </c>
      <c r="B40" s="1" t="s">
        <v>43</v>
      </c>
      <c r="C40" s="1">
        <v>18</v>
      </c>
      <c r="D40" s="1" t="s">
        <v>112</v>
      </c>
      <c r="E40" s="1" t="s">
        <v>113</v>
      </c>
      <c r="F40" s="1">
        <v>176</v>
      </c>
      <c r="G40" s="1">
        <v>0</v>
      </c>
      <c r="H40" s="1">
        <f t="shared" si="0"/>
        <v>176</v>
      </c>
      <c r="I40" s="1">
        <v>183</v>
      </c>
      <c r="J40" s="1">
        <v>0</v>
      </c>
      <c r="K40" s="1">
        <f t="shared" si="1"/>
        <v>183</v>
      </c>
      <c r="L40" s="1">
        <f t="shared" si="2"/>
        <v>176</v>
      </c>
      <c r="M40" s="1">
        <v>1</v>
      </c>
      <c r="O40" s="1"/>
    </row>
    <row r="41" spans="1:15" x14ac:dyDescent="0.2">
      <c r="A41" s="1" t="s">
        <v>34</v>
      </c>
      <c r="B41" s="1" t="s">
        <v>42</v>
      </c>
      <c r="C41" s="1">
        <v>38</v>
      </c>
      <c r="D41" s="1" t="s">
        <v>39</v>
      </c>
      <c r="E41" s="1" t="s">
        <v>40</v>
      </c>
      <c r="F41" s="1">
        <v>155.58000000000001</v>
      </c>
      <c r="G41" s="1">
        <v>4</v>
      </c>
      <c r="H41" s="1">
        <f t="shared" si="0"/>
        <v>159.58000000000001</v>
      </c>
      <c r="I41" s="1">
        <v>158.30000000000001</v>
      </c>
      <c r="J41" s="1">
        <v>2</v>
      </c>
      <c r="K41" s="1">
        <f t="shared" si="1"/>
        <v>160.30000000000001</v>
      </c>
      <c r="L41" s="1">
        <f t="shared" si="2"/>
        <v>159.58000000000001</v>
      </c>
      <c r="M41" s="1">
        <v>1</v>
      </c>
      <c r="O41" s="1"/>
    </row>
    <row r="42" spans="1:15" x14ac:dyDescent="0.2">
      <c r="A42" s="1" t="s">
        <v>34</v>
      </c>
      <c r="B42" s="1" t="s">
        <v>42</v>
      </c>
      <c r="C42" s="1">
        <v>40</v>
      </c>
      <c r="D42" s="1" t="s">
        <v>13</v>
      </c>
      <c r="E42" s="1" t="s">
        <v>14</v>
      </c>
      <c r="F42" s="1">
        <v>167.61</v>
      </c>
      <c r="G42" s="1">
        <v>0</v>
      </c>
      <c r="H42" s="1">
        <f t="shared" si="0"/>
        <v>167.61</v>
      </c>
      <c r="I42" s="1">
        <v>165.13</v>
      </c>
      <c r="J42" s="1">
        <v>0</v>
      </c>
      <c r="K42" s="1">
        <f t="shared" si="1"/>
        <v>165.13</v>
      </c>
      <c r="L42" s="1">
        <f t="shared" si="2"/>
        <v>165.13</v>
      </c>
      <c r="M42" s="1">
        <v>2</v>
      </c>
      <c r="O42" s="1"/>
    </row>
    <row r="43" spans="1:15" x14ac:dyDescent="0.2">
      <c r="A43" s="1" t="s">
        <v>8</v>
      </c>
      <c r="B43" s="1" t="s">
        <v>41</v>
      </c>
      <c r="C43" s="1">
        <v>46</v>
      </c>
      <c r="D43" s="1" t="s">
        <v>111</v>
      </c>
      <c r="E43" s="1" t="s">
        <v>31</v>
      </c>
      <c r="F43" s="1">
        <v>213.73</v>
      </c>
      <c r="G43" s="1">
        <v>4</v>
      </c>
      <c r="H43" s="1">
        <f t="shared" si="0"/>
        <v>217.73</v>
      </c>
      <c r="I43" s="1">
        <v>201.95</v>
      </c>
      <c r="J43" s="1">
        <v>0</v>
      </c>
      <c r="K43" s="1">
        <f t="shared" si="1"/>
        <v>201.95</v>
      </c>
      <c r="L43" s="1">
        <f t="shared" si="2"/>
        <v>201.95</v>
      </c>
      <c r="M43" s="1">
        <v>1</v>
      </c>
      <c r="O43" s="1"/>
    </row>
    <row r="44" spans="1:15" x14ac:dyDescent="0.2">
      <c r="A44" s="1" t="s">
        <v>35</v>
      </c>
      <c r="C44" s="1">
        <v>51</v>
      </c>
      <c r="D44" s="1" t="s">
        <v>91</v>
      </c>
      <c r="E44" s="1" t="s">
        <v>88</v>
      </c>
      <c r="F44" s="1">
        <v>196.31</v>
      </c>
      <c r="G44" s="1">
        <v>0</v>
      </c>
      <c r="H44" s="1">
        <f t="shared" si="0"/>
        <v>196.31</v>
      </c>
      <c r="K44" s="1">
        <f t="shared" si="1"/>
        <v>0</v>
      </c>
      <c r="L44" s="1">
        <f t="shared" si="2"/>
        <v>196.31</v>
      </c>
      <c r="M44" s="1">
        <v>1</v>
      </c>
      <c r="O44" s="1"/>
    </row>
    <row r="45" spans="1:15" x14ac:dyDescent="0.2">
      <c r="A45" s="1" t="s">
        <v>35</v>
      </c>
      <c r="C45" s="1">
        <v>49</v>
      </c>
      <c r="D45" s="1" t="s">
        <v>92</v>
      </c>
      <c r="E45" s="1" t="s">
        <v>88</v>
      </c>
      <c r="F45" s="1">
        <v>208.95</v>
      </c>
      <c r="G45" s="1">
        <v>8</v>
      </c>
      <c r="H45" s="1">
        <f t="shared" si="0"/>
        <v>216.95</v>
      </c>
      <c r="K45" s="1">
        <f t="shared" si="1"/>
        <v>0</v>
      </c>
      <c r="L45" s="1">
        <f t="shared" si="2"/>
        <v>216.95</v>
      </c>
      <c r="M45" s="1">
        <v>2</v>
      </c>
      <c r="O45" s="1"/>
    </row>
    <row r="46" spans="1:15" x14ac:dyDescent="0.2">
      <c r="A46" s="1" t="s">
        <v>36</v>
      </c>
      <c r="B46" s="1" t="s">
        <v>45</v>
      </c>
      <c r="C46" s="1">
        <v>25</v>
      </c>
      <c r="D46" s="1" t="s">
        <v>49</v>
      </c>
      <c r="E46" s="1" t="s">
        <v>50</v>
      </c>
      <c r="F46" s="1">
        <v>196</v>
      </c>
      <c r="G46" s="1">
        <v>2</v>
      </c>
      <c r="H46" s="1">
        <f t="shared" si="0"/>
        <v>198</v>
      </c>
      <c r="I46" s="1">
        <v>200</v>
      </c>
      <c r="J46" s="1">
        <v>8</v>
      </c>
      <c r="K46" s="1">
        <f t="shared" si="1"/>
        <v>208</v>
      </c>
      <c r="L46" s="1">
        <f t="shared" si="2"/>
        <v>198</v>
      </c>
      <c r="M46" s="1">
        <v>1</v>
      </c>
      <c r="O46" s="1"/>
    </row>
    <row r="47" spans="1:15" x14ac:dyDescent="0.2">
      <c r="A47" s="1" t="s">
        <v>96</v>
      </c>
      <c r="C47" s="1">
        <v>24</v>
      </c>
      <c r="D47" s="1" t="s">
        <v>97</v>
      </c>
      <c r="E47" s="1" t="s">
        <v>98</v>
      </c>
      <c r="F47" s="1">
        <v>234</v>
      </c>
      <c r="G47" s="1">
        <v>173</v>
      </c>
      <c r="H47" s="1">
        <f t="shared" si="0"/>
        <v>407</v>
      </c>
      <c r="K47" s="1">
        <f t="shared" si="1"/>
        <v>0</v>
      </c>
      <c r="L47" s="1">
        <f t="shared" si="2"/>
        <v>407</v>
      </c>
      <c r="M47" s="1">
        <v>1</v>
      </c>
      <c r="O47" s="1"/>
    </row>
    <row r="48" spans="1:15" x14ac:dyDescent="0.2">
      <c r="O48" s="1"/>
    </row>
    <row r="49" spans="1:15" x14ac:dyDescent="0.2">
      <c r="O49" s="1"/>
    </row>
    <row r="52" spans="1:15" x14ac:dyDescent="0.2">
      <c r="A52"/>
    </row>
  </sheetData>
  <sortState xmlns:xlrd2="http://schemas.microsoft.com/office/spreadsheetml/2017/richdata2" ref="A5:L55">
    <sortCondition ref="A5:A55"/>
    <sortCondition ref="B5:B55"/>
    <sortCondition ref="L5:L55"/>
  </sortState>
  <phoneticPr fontId="1" type="noConversion"/>
  <pageMargins left="0.7" right="0.7" top="0.75" bottom="0.75" header="0.3" footer="0.3"/>
  <pageSetup orientation="portrait" horizontalDpi="4294967292" verticalDpi="429496729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Ruler="0" workbookViewId="0">
      <selection activeCell="H19" sqref="H19"/>
    </sheetView>
  </sheetViews>
  <sheetFormatPr baseColWidth="10" defaultRowHeight="15" x14ac:dyDescent="0.2"/>
  <cols>
    <col min="1" max="1" width="14.83203125" customWidth="1"/>
    <col min="2" max="2" width="10.6640625" customWidth="1"/>
    <col min="3" max="3" width="11.1640625" style="1" customWidth="1"/>
    <col min="4" max="4" width="11.83203125" customWidth="1"/>
    <col min="5" max="5" width="16" customWidth="1"/>
    <col min="6" max="6" width="12.5" customWidth="1"/>
    <col min="7" max="7" width="13.6640625" customWidth="1"/>
    <col min="8" max="8" width="13.33203125" customWidth="1"/>
  </cols>
  <sheetData>
    <row r="1" spans="1:9" s="11" customFormat="1" ht="26" x14ac:dyDescent="0.3">
      <c r="A1" s="10" t="s">
        <v>59</v>
      </c>
      <c r="C1" s="13"/>
    </row>
    <row r="2" spans="1:9" x14ac:dyDescent="0.2">
      <c r="A2" s="8" t="s">
        <v>46</v>
      </c>
      <c r="F2" s="12" t="s">
        <v>116</v>
      </c>
      <c r="G2" s="12"/>
    </row>
    <row r="3" spans="1:9" x14ac:dyDescent="0.2">
      <c r="A3" t="s">
        <v>117</v>
      </c>
    </row>
    <row r="5" spans="1:9" s="15" customFormat="1" ht="54" x14ac:dyDescent="0.2">
      <c r="A5" s="16" t="s">
        <v>16</v>
      </c>
      <c r="B5" s="15" t="s">
        <v>118</v>
      </c>
      <c r="C5" s="15" t="s">
        <v>21</v>
      </c>
      <c r="D5" s="15" t="s">
        <v>122</v>
      </c>
      <c r="E5" s="15" t="s">
        <v>123</v>
      </c>
      <c r="F5" s="15" t="s">
        <v>120</v>
      </c>
      <c r="G5" s="15" t="s">
        <v>121</v>
      </c>
      <c r="H5" s="15" t="s">
        <v>125</v>
      </c>
      <c r="I5" s="15" t="s">
        <v>7</v>
      </c>
    </row>
    <row r="6" spans="1:9" x14ac:dyDescent="0.2">
      <c r="A6" t="s">
        <v>29</v>
      </c>
      <c r="B6" t="s">
        <v>42</v>
      </c>
      <c r="C6" s="1">
        <v>17</v>
      </c>
      <c r="D6" t="s">
        <v>39</v>
      </c>
      <c r="E6" t="s">
        <v>40</v>
      </c>
      <c r="F6" s="14">
        <v>2.0312500000000001E-2</v>
      </c>
      <c r="G6" s="17">
        <v>3.9804513888888886E-2</v>
      </c>
      <c r="H6" s="17">
        <v>1.9492013888888885E-2</v>
      </c>
      <c r="I6" s="1">
        <v>1</v>
      </c>
    </row>
    <row r="7" spans="1:9" x14ac:dyDescent="0.2">
      <c r="A7" t="s">
        <v>38</v>
      </c>
      <c r="B7" t="s">
        <v>41</v>
      </c>
      <c r="C7" s="1">
        <v>18</v>
      </c>
      <c r="D7" t="s">
        <v>51</v>
      </c>
      <c r="E7" t="s">
        <v>78</v>
      </c>
      <c r="F7" s="14">
        <v>2.0659722222222222E-2</v>
      </c>
      <c r="G7" s="17">
        <v>4.0591666666666665E-2</v>
      </c>
      <c r="H7" s="17">
        <v>1.9931944444444443E-2</v>
      </c>
      <c r="I7" s="1">
        <v>1</v>
      </c>
    </row>
    <row r="8" spans="1:9" x14ac:dyDescent="0.2">
      <c r="A8" t="s">
        <v>60</v>
      </c>
      <c r="B8" t="s">
        <v>41</v>
      </c>
      <c r="C8" s="1">
        <v>13</v>
      </c>
      <c r="D8" t="s">
        <v>26</v>
      </c>
      <c r="E8" t="s">
        <v>54</v>
      </c>
      <c r="F8" s="14">
        <v>1.9618055555555555E-2</v>
      </c>
      <c r="G8" s="17">
        <v>3.9619097222222219E-2</v>
      </c>
      <c r="H8" s="17">
        <f>Table2[[#This Row],[Finish Time]]-Table2[[#This Row],[Start Time]]</f>
        <v>2.0001041666666663E-2</v>
      </c>
      <c r="I8" s="1">
        <v>1</v>
      </c>
    </row>
    <row r="9" spans="1:9" x14ac:dyDescent="0.2">
      <c r="A9" t="s">
        <v>29</v>
      </c>
      <c r="B9" t="s">
        <v>42</v>
      </c>
      <c r="C9" s="1">
        <v>15</v>
      </c>
      <c r="D9" t="s">
        <v>13</v>
      </c>
      <c r="E9" t="s">
        <v>14</v>
      </c>
      <c r="F9" s="14">
        <v>1.996527777777778E-2</v>
      </c>
      <c r="G9" s="17">
        <v>3.9992708333333335E-2</v>
      </c>
      <c r="H9" s="17">
        <v>2.0027430555555555E-2</v>
      </c>
      <c r="I9" s="1">
        <v>2</v>
      </c>
    </row>
    <row r="10" spans="1:9" x14ac:dyDescent="0.2">
      <c r="A10" t="s">
        <v>8</v>
      </c>
      <c r="B10" t="s">
        <v>43</v>
      </c>
      <c r="C10" s="1">
        <v>6</v>
      </c>
      <c r="D10" t="s">
        <v>112</v>
      </c>
      <c r="E10" t="s">
        <v>113</v>
      </c>
      <c r="F10" s="14">
        <v>1.7187499999999998E-2</v>
      </c>
      <c r="G10" s="17">
        <v>3.8982638888888886E-2</v>
      </c>
      <c r="H10" s="17">
        <v>2.1795138888888888E-2</v>
      </c>
      <c r="I10" s="1">
        <v>1</v>
      </c>
    </row>
    <row r="11" spans="1:9" x14ac:dyDescent="0.2">
      <c r="A11" t="s">
        <v>61</v>
      </c>
      <c r="B11" t="s">
        <v>44</v>
      </c>
      <c r="C11" s="1">
        <v>12</v>
      </c>
      <c r="D11" t="s">
        <v>99</v>
      </c>
      <c r="E11" t="s">
        <v>100</v>
      </c>
      <c r="F11" s="14">
        <v>1.9270833333333334E-2</v>
      </c>
      <c r="G11" s="17">
        <v>4.1170717592592596E-2</v>
      </c>
      <c r="H11" s="17">
        <v>2.1899884259259261E-2</v>
      </c>
      <c r="I11" s="1">
        <v>1</v>
      </c>
    </row>
    <row r="12" spans="1:9" x14ac:dyDescent="0.2">
      <c r="A12" t="s">
        <v>61</v>
      </c>
      <c r="B12" t="s">
        <v>44</v>
      </c>
      <c r="C12" s="1">
        <v>9</v>
      </c>
      <c r="D12" t="s">
        <v>106</v>
      </c>
      <c r="E12" t="s">
        <v>107</v>
      </c>
      <c r="F12" s="14">
        <v>1.8229166666666668E-2</v>
      </c>
      <c r="G12" s="17">
        <v>4.0479513888888888E-2</v>
      </c>
      <c r="H12" s="17">
        <v>2.225034722222222E-2</v>
      </c>
      <c r="I12" s="1">
        <v>2</v>
      </c>
    </row>
    <row r="13" spans="1:9" x14ac:dyDescent="0.2">
      <c r="A13" t="s">
        <v>38</v>
      </c>
      <c r="B13" t="s">
        <v>43</v>
      </c>
      <c r="C13" s="1">
        <v>5</v>
      </c>
      <c r="D13" t="s">
        <v>80</v>
      </c>
      <c r="E13" t="s">
        <v>81</v>
      </c>
      <c r="F13" s="14">
        <v>1.6840277777777777E-2</v>
      </c>
      <c r="G13" s="17">
        <v>3.9134490740740741E-2</v>
      </c>
      <c r="H13" s="17">
        <v>2.2294212962962964E-2</v>
      </c>
      <c r="I13" s="1">
        <v>1</v>
      </c>
    </row>
    <row r="14" spans="1:9" x14ac:dyDescent="0.2">
      <c r="A14" t="s">
        <v>93</v>
      </c>
      <c r="C14" s="1">
        <v>7</v>
      </c>
      <c r="D14" t="s">
        <v>94</v>
      </c>
      <c r="E14" t="s">
        <v>109</v>
      </c>
      <c r="F14" s="14">
        <v>1.7534722222222222E-2</v>
      </c>
      <c r="G14" s="17">
        <v>3.9861111111111111E-2</v>
      </c>
      <c r="H14" s="17">
        <v>2.2326388888888889E-2</v>
      </c>
      <c r="I14" s="1">
        <v>1</v>
      </c>
    </row>
    <row r="15" spans="1:9" x14ac:dyDescent="0.2">
      <c r="A15" t="s">
        <v>61</v>
      </c>
      <c r="B15" t="s">
        <v>44</v>
      </c>
      <c r="C15" s="1">
        <v>11</v>
      </c>
      <c r="D15" t="s">
        <v>103</v>
      </c>
      <c r="E15" t="s">
        <v>104</v>
      </c>
      <c r="F15" s="14">
        <v>1.892361111111111E-2</v>
      </c>
      <c r="G15" s="17">
        <v>4.1410532407407406E-2</v>
      </c>
      <c r="H15" s="17">
        <v>2.2486921296296297E-2</v>
      </c>
      <c r="I15" s="1">
        <v>3</v>
      </c>
    </row>
    <row r="16" spans="1:9" x14ac:dyDescent="0.2">
      <c r="A16" t="s">
        <v>61</v>
      </c>
      <c r="B16" t="s">
        <v>44</v>
      </c>
      <c r="C16" s="1">
        <v>10</v>
      </c>
      <c r="D16" t="s">
        <v>101</v>
      </c>
      <c r="E16" t="s">
        <v>102</v>
      </c>
      <c r="F16" s="14">
        <v>1.8576388888888889E-2</v>
      </c>
      <c r="G16" s="17">
        <v>8.5300925925925938E-5</v>
      </c>
      <c r="H16" s="17">
        <v>2.3175578703703705E-2</v>
      </c>
      <c r="I16" s="1">
        <v>4</v>
      </c>
    </row>
    <row r="17" spans="1:9" x14ac:dyDescent="0.2">
      <c r="A17" t="s">
        <v>33</v>
      </c>
      <c r="B17" t="s">
        <v>45</v>
      </c>
      <c r="C17" s="1">
        <v>4</v>
      </c>
      <c r="D17" t="s">
        <v>32</v>
      </c>
      <c r="E17" t="s">
        <v>31</v>
      </c>
      <c r="F17" s="14">
        <v>1.6493055555555556E-2</v>
      </c>
      <c r="G17" s="17">
        <v>4.0961805555555557E-2</v>
      </c>
      <c r="H17" s="17">
        <v>2.4468750000000001E-2</v>
      </c>
      <c r="I17" s="1">
        <v>1</v>
      </c>
    </row>
    <row r="18" spans="1:9" x14ac:dyDescent="0.2">
      <c r="A18" t="s">
        <v>119</v>
      </c>
      <c r="B18" t="s">
        <v>44</v>
      </c>
      <c r="C18" s="1">
        <v>3</v>
      </c>
      <c r="D18" t="s">
        <v>74</v>
      </c>
      <c r="E18" t="s">
        <v>31</v>
      </c>
      <c r="F18" s="14">
        <v>1.6145833333333335E-2</v>
      </c>
      <c r="G18" s="17">
        <v>4.0954861111111109E-2</v>
      </c>
      <c r="H18" s="17">
        <v>2.4809027777777774E-2</v>
      </c>
      <c r="I18" s="1">
        <v>1</v>
      </c>
    </row>
    <row r="19" spans="1:9" x14ac:dyDescent="0.2">
      <c r="A19" t="s">
        <v>61</v>
      </c>
      <c r="B19" t="s">
        <v>44</v>
      </c>
      <c r="C19" s="1">
        <v>8</v>
      </c>
      <c r="D19" t="s">
        <v>108</v>
      </c>
      <c r="E19" t="s">
        <v>102</v>
      </c>
      <c r="F19" s="14">
        <v>1.7881944444444443E-2</v>
      </c>
      <c r="G19" s="17">
        <v>1.4828703703703705E-3</v>
      </c>
      <c r="H19" s="17">
        <v>2.5267592592592595E-2</v>
      </c>
      <c r="I19" s="1">
        <v>5</v>
      </c>
    </row>
    <row r="20" spans="1:9" x14ac:dyDescent="0.2">
      <c r="A20" t="s">
        <v>119</v>
      </c>
      <c r="B20" t="s">
        <v>44</v>
      </c>
      <c r="C20" s="1">
        <v>2</v>
      </c>
      <c r="D20" t="s">
        <v>75</v>
      </c>
      <c r="E20" t="s">
        <v>31</v>
      </c>
      <c r="F20" s="14">
        <v>1.579861111111111E-2</v>
      </c>
      <c r="G20" s="17">
        <v>1.1851851851851852E-3</v>
      </c>
      <c r="H20" s="17">
        <v>2.7053240740740739E-2</v>
      </c>
      <c r="I20" s="1">
        <v>2</v>
      </c>
    </row>
    <row r="21" spans="1:9" x14ac:dyDescent="0.2">
      <c r="B21" s="1"/>
      <c r="E21" s="1"/>
      <c r="F21" s="14"/>
      <c r="G21" s="17"/>
      <c r="H21" s="18"/>
    </row>
    <row r="22" spans="1:9" x14ac:dyDescent="0.2">
      <c r="G22" s="18"/>
      <c r="H22" s="18"/>
    </row>
    <row r="23" spans="1:9" x14ac:dyDescent="0.2">
      <c r="G23" s="18"/>
      <c r="H23" s="18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showRuler="0" workbookViewId="0">
      <selection activeCell="B6" sqref="B6"/>
    </sheetView>
  </sheetViews>
  <sheetFormatPr baseColWidth="10" defaultColWidth="8.83203125" defaultRowHeight="15" x14ac:dyDescent="0.2"/>
  <cols>
    <col min="1" max="1" width="22" customWidth="1"/>
    <col min="2" max="2" width="33.83203125" customWidth="1"/>
    <col min="3" max="3" width="19.1640625" customWidth="1"/>
  </cols>
  <sheetData>
    <row r="1" spans="1:3" ht="24" x14ac:dyDescent="0.3">
      <c r="A1" s="9" t="s">
        <v>30</v>
      </c>
      <c r="B1" s="9">
        <v>2021</v>
      </c>
    </row>
    <row r="2" spans="1:3" s="7" customFormat="1" x14ac:dyDescent="0.2">
      <c r="A2" s="7" t="s">
        <v>62</v>
      </c>
    </row>
    <row r="3" spans="1:3" x14ac:dyDescent="0.2">
      <c r="A3" t="s">
        <v>63</v>
      </c>
      <c r="B3" t="s">
        <v>128</v>
      </c>
      <c r="C3" t="s">
        <v>135</v>
      </c>
    </row>
    <row r="4" spans="1:3" x14ac:dyDescent="0.2">
      <c r="A4" t="s">
        <v>64</v>
      </c>
      <c r="B4" t="s">
        <v>129</v>
      </c>
      <c r="C4" t="s">
        <v>140</v>
      </c>
    </row>
    <row r="5" spans="1:3" x14ac:dyDescent="0.2">
      <c r="A5" t="s">
        <v>65</v>
      </c>
      <c r="B5" t="s">
        <v>141</v>
      </c>
      <c r="C5" t="s">
        <v>135</v>
      </c>
    </row>
    <row r="6" spans="1:3" x14ac:dyDescent="0.2">
      <c r="A6" t="s">
        <v>66</v>
      </c>
      <c r="B6" t="s">
        <v>130</v>
      </c>
      <c r="C6" t="s">
        <v>134</v>
      </c>
    </row>
    <row r="7" spans="1:3" x14ac:dyDescent="0.2">
      <c r="A7" t="s">
        <v>6</v>
      </c>
      <c r="B7" t="s">
        <v>67</v>
      </c>
      <c r="C7" t="s">
        <v>137</v>
      </c>
    </row>
    <row r="8" spans="1:3" x14ac:dyDescent="0.2">
      <c r="A8" t="s">
        <v>131</v>
      </c>
      <c r="B8" t="s">
        <v>132</v>
      </c>
      <c r="C8" t="s">
        <v>136</v>
      </c>
    </row>
    <row r="9" spans="1:3" x14ac:dyDescent="0.2">
      <c r="A9" t="s">
        <v>68</v>
      </c>
      <c r="B9" t="s">
        <v>133</v>
      </c>
      <c r="C9" t="s">
        <v>138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Slalom, by time</vt:lpstr>
      <vt:lpstr>Slalom, by class</vt:lpstr>
      <vt:lpstr>Downriver</vt:lpstr>
      <vt:lpstr>Trophies</vt:lpstr>
    </vt:vector>
  </TitlesOfParts>
  <Company>Kreekhof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Microsoft Office User</cp:lastModifiedBy>
  <dcterms:created xsi:type="dcterms:W3CDTF">2010-03-16T02:37:31Z</dcterms:created>
  <dcterms:modified xsi:type="dcterms:W3CDTF">2023-06-07T19:28:09Z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ACCT04\DMEEKHOF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</Properties>
</file>