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caroni/Documents/Jennie Documents/League of NW WW Racers/Kayak Races/Cedar/"/>
    </mc:Choice>
  </mc:AlternateContent>
  <xr:revisionPtr revIDLastSave="0" documentId="8_{79A2EEC9-1AF4-3F45-9E29-09ED6E8B3BE0}" xr6:coauthVersionLast="47" xr6:coauthVersionMax="47" xr10:uidLastSave="{00000000-0000-0000-0000-000000000000}"/>
  <bookViews>
    <workbookView xWindow="0" yWindow="760" windowWidth="30240" windowHeight="17580" activeTab="1" xr2:uid="{00000000-000D-0000-FFFF-FFFF00000000}"/>
  </bookViews>
  <sheets>
    <sheet name="Time Order" sheetId="6" r:id="rId1"/>
    <sheet name="Group Order" sheetId="4" r:id="rId2"/>
    <sheet name="Sheet1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8" i="4" l="1"/>
  <c r="H28" i="4"/>
  <c r="K13" i="6"/>
  <c r="H13" i="6"/>
  <c r="L13" i="6" s="1"/>
  <c r="K40" i="4"/>
  <c r="H40" i="4"/>
  <c r="L40" i="4" s="1"/>
  <c r="K34" i="6"/>
  <c r="H34" i="6"/>
  <c r="K4" i="4"/>
  <c r="H4" i="4"/>
  <c r="L4" i="4" s="1"/>
  <c r="H27" i="6"/>
  <c r="K27" i="6"/>
  <c r="K20" i="4"/>
  <c r="H20" i="4"/>
  <c r="L20" i="4" s="1"/>
  <c r="K6" i="6"/>
  <c r="H6" i="6"/>
  <c r="K40" i="6"/>
  <c r="H40" i="6"/>
  <c r="K39" i="6"/>
  <c r="H39" i="6"/>
  <c r="K38" i="6"/>
  <c r="H38" i="6"/>
  <c r="K37" i="6"/>
  <c r="H37" i="6"/>
  <c r="K35" i="6"/>
  <c r="H35" i="6"/>
  <c r="K36" i="6"/>
  <c r="H36" i="6"/>
  <c r="K33" i="6"/>
  <c r="H33" i="6"/>
  <c r="K32" i="6"/>
  <c r="H32" i="6"/>
  <c r="K31" i="6"/>
  <c r="H31" i="6"/>
  <c r="K30" i="6"/>
  <c r="H30" i="6"/>
  <c r="K29" i="6"/>
  <c r="H29" i="6"/>
  <c r="K28" i="6"/>
  <c r="H28" i="6"/>
  <c r="K26" i="6"/>
  <c r="H26" i="6"/>
  <c r="K25" i="6"/>
  <c r="H25" i="6"/>
  <c r="K24" i="6"/>
  <c r="H24" i="6"/>
  <c r="K23" i="6"/>
  <c r="H23" i="6"/>
  <c r="K21" i="6"/>
  <c r="H21" i="6"/>
  <c r="K22" i="6"/>
  <c r="H22" i="6"/>
  <c r="K20" i="6"/>
  <c r="H20" i="6"/>
  <c r="K18" i="6"/>
  <c r="H18" i="6"/>
  <c r="K19" i="6"/>
  <c r="H19" i="6"/>
  <c r="K17" i="6"/>
  <c r="H17" i="6"/>
  <c r="K16" i="6"/>
  <c r="H16" i="6"/>
  <c r="L16" i="6" s="1"/>
  <c r="K15" i="6"/>
  <c r="H15" i="6"/>
  <c r="K14" i="6"/>
  <c r="H14" i="6"/>
  <c r="K12" i="6"/>
  <c r="H12" i="6"/>
  <c r="K11" i="6"/>
  <c r="H11" i="6"/>
  <c r="L11" i="6" s="1"/>
  <c r="K10" i="6"/>
  <c r="H10" i="6"/>
  <c r="K9" i="6"/>
  <c r="H9" i="6"/>
  <c r="L9" i="6" s="1"/>
  <c r="K8" i="6"/>
  <c r="H8" i="6"/>
  <c r="K7" i="6"/>
  <c r="H7" i="6"/>
  <c r="L7" i="6" s="1"/>
  <c r="K5" i="6"/>
  <c r="H5" i="6"/>
  <c r="P4" i="6"/>
  <c r="K4" i="6"/>
  <c r="H4" i="6"/>
  <c r="L28" i="4" l="1"/>
  <c r="L27" i="6"/>
  <c r="L34" i="6"/>
  <c r="L35" i="6"/>
  <c r="L38" i="6"/>
  <c r="L6" i="6"/>
  <c r="L5" i="6"/>
  <c r="L12" i="6"/>
  <c r="L15" i="6"/>
  <c r="L36" i="6"/>
  <c r="L25" i="6"/>
  <c r="L33" i="6"/>
  <c r="L19" i="6"/>
  <c r="L20" i="6"/>
  <c r="L24" i="6"/>
  <c r="L26" i="6"/>
  <c r="L29" i="6"/>
  <c r="L8" i="6"/>
  <c r="L17" i="6"/>
  <c r="L22" i="6"/>
  <c r="L23" i="6"/>
  <c r="L30" i="6"/>
  <c r="L32" i="6"/>
  <c r="L37" i="6"/>
  <c r="L39" i="6"/>
  <c r="L4" i="6"/>
  <c r="L40" i="6"/>
  <c r="L10" i="6"/>
  <c r="L14" i="6"/>
  <c r="L18" i="6"/>
  <c r="L21" i="6"/>
  <c r="L28" i="6"/>
  <c r="L31" i="6"/>
  <c r="K25" i="4"/>
  <c r="K39" i="4"/>
  <c r="K41" i="4"/>
  <c r="H25" i="4"/>
  <c r="L25" i="4" s="1"/>
  <c r="H39" i="4"/>
  <c r="H41" i="4"/>
  <c r="K21" i="4"/>
  <c r="K31" i="4"/>
  <c r="H31" i="4"/>
  <c r="K26" i="4"/>
  <c r="H26" i="4"/>
  <c r="H21" i="4"/>
  <c r="K29" i="4"/>
  <c r="H29" i="4"/>
  <c r="L29" i="4" s="1"/>
  <c r="H6" i="4"/>
  <c r="K6" i="4"/>
  <c r="K32" i="4"/>
  <c r="K22" i="4"/>
  <c r="H32" i="4"/>
  <c r="L32" i="4" s="1"/>
  <c r="K27" i="4"/>
  <c r="K37" i="4"/>
  <c r="K24" i="4"/>
  <c r="H24" i="4"/>
  <c r="K12" i="4"/>
  <c r="H12" i="4"/>
  <c r="H16" i="4"/>
  <c r="H9" i="4"/>
  <c r="H10" i="4"/>
  <c r="K10" i="4"/>
  <c r="K5" i="4"/>
  <c r="H5" i="4"/>
  <c r="L5" i="4" s="1"/>
  <c r="H37" i="4"/>
  <c r="H14" i="4"/>
  <c r="K14" i="4"/>
  <c r="H33" i="4"/>
  <c r="K23" i="4"/>
  <c r="H23" i="4"/>
  <c r="K33" i="4"/>
  <c r="K35" i="4"/>
  <c r="K11" i="4"/>
  <c r="K30" i="4"/>
  <c r="K15" i="4"/>
  <c r="K16" i="4"/>
  <c r="K9" i="4"/>
  <c r="K8" i="4"/>
  <c r="K13" i="4"/>
  <c r="K19" i="4"/>
  <c r="K34" i="4"/>
  <c r="K18" i="4"/>
  <c r="K7" i="4"/>
  <c r="K38" i="4"/>
  <c r="K36" i="4"/>
  <c r="K17" i="4"/>
  <c r="K42" i="4"/>
  <c r="L10" i="4" l="1"/>
  <c r="L33" i="4"/>
  <c r="L37" i="4"/>
  <c r="L41" i="4"/>
  <c r="L14" i="4"/>
  <c r="L39" i="4"/>
  <c r="L21" i="4"/>
  <c r="L12" i="4"/>
  <c r="L26" i="4"/>
  <c r="L23" i="4"/>
  <c r="L9" i="4"/>
  <c r="L24" i="4"/>
  <c r="L6" i="4"/>
  <c r="L31" i="4"/>
  <c r="L16" i="4"/>
  <c r="H18" i="4" l="1"/>
  <c r="L18" i="4" s="1"/>
  <c r="H42" i="4"/>
  <c r="L42" i="4" s="1"/>
  <c r="H36" i="4"/>
  <c r="L36" i="4" s="1"/>
  <c r="H7" i="4"/>
  <c r="L7" i="4" s="1"/>
  <c r="H38" i="4"/>
  <c r="L38" i="4" s="1"/>
  <c r="H22" i="4"/>
  <c r="L22" i="4" s="1"/>
  <c r="H35" i="4"/>
  <c r="L35" i="4" s="1"/>
  <c r="H11" i="4"/>
  <c r="L11" i="4" s="1"/>
  <c r="H15" i="4"/>
  <c r="L15" i="4" s="1"/>
  <c r="H19" i="4"/>
  <c r="L19" i="4" s="1"/>
  <c r="H34" i="4"/>
  <c r="L34" i="4" s="1"/>
  <c r="H27" i="4" l="1"/>
  <c r="L27" i="4" s="1"/>
  <c r="H13" i="4" l="1"/>
  <c r="L13" i="4" s="1"/>
  <c r="H17" i="4"/>
  <c r="L17" i="4" s="1"/>
  <c r="H30" i="4" l="1"/>
  <c r="L30" i="4" s="1"/>
  <c r="H8" i="4"/>
  <c r="L8" i="4" s="1"/>
</calcChain>
</file>

<file path=xl/sharedStrings.xml><?xml version="1.0" encoding="utf-8"?>
<sst xmlns="http://schemas.openxmlformats.org/spreadsheetml/2006/main" count="328" uniqueCount="88">
  <si>
    <t>Penalties2</t>
  </si>
  <si>
    <t>Total2</t>
  </si>
  <si>
    <t>BestTime</t>
  </si>
  <si>
    <t>Last Name</t>
  </si>
  <si>
    <t>Place</t>
  </si>
  <si>
    <t>K1W Rec</t>
  </si>
  <si>
    <t xml:space="preserve">Jennie  </t>
  </si>
  <si>
    <t>Goldberg</t>
  </si>
  <si>
    <t>Age Group</t>
  </si>
  <si>
    <t>Class</t>
  </si>
  <si>
    <t>Name</t>
  </si>
  <si>
    <t>Penalties1</t>
  </si>
  <si>
    <t>Total1</t>
  </si>
  <si>
    <t>Time2</t>
  </si>
  <si>
    <t>Bib</t>
  </si>
  <si>
    <t>David</t>
  </si>
  <si>
    <t>Time1</t>
  </si>
  <si>
    <t>Andrews</t>
  </si>
  <si>
    <t>Steve</t>
  </si>
  <si>
    <t>K1 Rec</t>
  </si>
  <si>
    <t>FOG</t>
  </si>
  <si>
    <t>K1</t>
  </si>
  <si>
    <t>SOG</t>
  </si>
  <si>
    <t>K1W</t>
  </si>
  <si>
    <t>Mstrs</t>
  </si>
  <si>
    <t>Jacob</t>
  </si>
  <si>
    <t>Selander</t>
  </si>
  <si>
    <t xml:space="preserve">Cedar River, Ravensdale WA </t>
  </si>
  <si>
    <t>Dawn</t>
  </si>
  <si>
    <t>Meekhof</t>
  </si>
  <si>
    <t>C1</t>
  </si>
  <si>
    <t>Cadet</t>
  </si>
  <si>
    <t>Lilian</t>
  </si>
  <si>
    <t>Esther</t>
  </si>
  <si>
    <t>Rufus</t>
  </si>
  <si>
    <t>Knapp</t>
  </si>
  <si>
    <t>Joel</t>
  </si>
  <si>
    <t>Martin</t>
  </si>
  <si>
    <t>Kyle</t>
  </si>
  <si>
    <t>pre-reg</t>
  </si>
  <si>
    <t>To order, click little arrow to sort. First sort by "best time", then "age group", then "class"</t>
  </si>
  <si>
    <t xml:space="preserve">Mary </t>
  </si>
  <si>
    <t>Keppler</t>
  </si>
  <si>
    <t>K2</t>
  </si>
  <si>
    <t>Senior</t>
  </si>
  <si>
    <t>Thomas</t>
  </si>
  <si>
    <t>Handpaddle</t>
  </si>
  <si>
    <t>Levin</t>
  </si>
  <si>
    <t>Jeffrey</t>
  </si>
  <si>
    <t>Holden</t>
  </si>
  <si>
    <t>Megan</t>
  </si>
  <si>
    <t>Kelly</t>
  </si>
  <si>
    <t>Bert</t>
  </si>
  <si>
    <t>Hinckley</t>
  </si>
  <si>
    <t>Rob</t>
  </si>
  <si>
    <t>Scantron</t>
  </si>
  <si>
    <t>John</t>
  </si>
  <si>
    <t>Day</t>
  </si>
  <si>
    <t>Knight</t>
  </si>
  <si>
    <t>Junior</t>
  </si>
  <si>
    <t>VOG</t>
  </si>
  <si>
    <t>Tree</t>
  </si>
  <si>
    <t>Bergman</t>
  </si>
  <si>
    <t>Carver</t>
  </si>
  <si>
    <t>Isaak</t>
  </si>
  <si>
    <t>Gwen</t>
  </si>
  <si>
    <t>Eleanor</t>
  </si>
  <si>
    <t>Ivan</t>
  </si>
  <si>
    <t>Sam</t>
  </si>
  <si>
    <t>Morrison</t>
  </si>
  <si>
    <t>Matilda</t>
  </si>
  <si>
    <t>Taylor</t>
  </si>
  <si>
    <t>Parsons</t>
  </si>
  <si>
    <t>Christian</t>
  </si>
  <si>
    <t>Margot</t>
  </si>
  <si>
    <t>Kirk</t>
  </si>
  <si>
    <t>Tickell</t>
  </si>
  <si>
    <t>Susan</t>
  </si>
  <si>
    <t>Batchelor</t>
  </si>
  <si>
    <t>Empie</t>
  </si>
  <si>
    <t>Roguet</t>
  </si>
  <si>
    <t>299 cfs</t>
  </si>
  <si>
    <t>To order, click little arrow to sort. First sort by "best time"</t>
  </si>
  <si>
    <t>Cedar Slalom Race Spring 2023</t>
  </si>
  <si>
    <t>KyleJacob</t>
  </si>
  <si>
    <t>ThomasSelander</t>
  </si>
  <si>
    <t>Totalt1</t>
  </si>
  <si>
    <t>Totalt2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</si>
</sst>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6AAF8"/>
        <bgColor indexed="64"/>
      </patternFill>
    </fill>
    <fill>
      <patternFill patternType="solid">
        <fgColor rgb="FFE3C6FA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left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/>
    </xf>
    <xf numFmtId="0" fontId="0" fillId="4" borderId="1" xfId="0" applyFont="1" applyFill="1" applyBorder="1" applyAlignment="1">
      <alignment horizontal="center"/>
    </xf>
  </cellXfs>
  <cellStyles count="1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Normal" xfId="0" builtinId="0"/>
  </cellStyles>
  <dxfs count="3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D6AAF8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E3C6FA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E3C6FA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39994506668294322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D6AAF8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E3C6FA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E3C6FA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39994506668294322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Medium4"/>
  <colors>
    <mruColors>
      <color rgb="FFE3C6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Bib Number vs</a:t>
            </a:r>
            <a:r>
              <a:rPr lang="en-US" baseline="0"/>
              <a:t>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'Time Order'!$C$4:$C$40</c:f>
              <c:numCache>
                <c:formatCode>General</c:formatCode>
                <c:ptCount val="37"/>
                <c:pt idx="0">
                  <c:v>24</c:v>
                </c:pt>
                <c:pt idx="1">
                  <c:v>25</c:v>
                </c:pt>
                <c:pt idx="2">
                  <c:v>2</c:v>
                </c:pt>
                <c:pt idx="3">
                  <c:v>26</c:v>
                </c:pt>
                <c:pt idx="4">
                  <c:v>28</c:v>
                </c:pt>
                <c:pt idx="5">
                  <c:v>31</c:v>
                </c:pt>
                <c:pt idx="6">
                  <c:v>29</c:v>
                </c:pt>
                <c:pt idx="7">
                  <c:v>6</c:v>
                </c:pt>
                <c:pt idx="8">
                  <c:v>34</c:v>
                </c:pt>
                <c:pt idx="9">
                  <c:v>43</c:v>
                </c:pt>
                <c:pt idx="10">
                  <c:v>37</c:v>
                </c:pt>
                <c:pt idx="11">
                  <c:v>9</c:v>
                </c:pt>
                <c:pt idx="12">
                  <c:v>7</c:v>
                </c:pt>
                <c:pt idx="13">
                  <c:v>27</c:v>
                </c:pt>
                <c:pt idx="14">
                  <c:v>13</c:v>
                </c:pt>
                <c:pt idx="15">
                  <c:v>5</c:v>
                </c:pt>
                <c:pt idx="16">
                  <c:v>3</c:v>
                </c:pt>
                <c:pt idx="17">
                  <c:v>19</c:v>
                </c:pt>
                <c:pt idx="18">
                  <c:v>8</c:v>
                </c:pt>
                <c:pt idx="19">
                  <c:v>30</c:v>
                </c:pt>
                <c:pt idx="20">
                  <c:v>38</c:v>
                </c:pt>
                <c:pt idx="21">
                  <c:v>4</c:v>
                </c:pt>
                <c:pt idx="22">
                  <c:v>39</c:v>
                </c:pt>
                <c:pt idx="23">
                  <c:v>32</c:v>
                </c:pt>
                <c:pt idx="24">
                  <c:v>35</c:v>
                </c:pt>
                <c:pt idx="25">
                  <c:v>15</c:v>
                </c:pt>
                <c:pt idx="26">
                  <c:v>36</c:v>
                </c:pt>
                <c:pt idx="27">
                  <c:v>12</c:v>
                </c:pt>
                <c:pt idx="28">
                  <c:v>18</c:v>
                </c:pt>
                <c:pt idx="31">
                  <c:v>11</c:v>
                </c:pt>
                <c:pt idx="32">
                  <c:v>10</c:v>
                </c:pt>
                <c:pt idx="33">
                  <c:v>21</c:v>
                </c:pt>
                <c:pt idx="34">
                  <c:v>41</c:v>
                </c:pt>
                <c:pt idx="35">
                  <c:v>17</c:v>
                </c:pt>
                <c:pt idx="36">
                  <c:v>40</c:v>
                </c:pt>
              </c:numCache>
            </c:numRef>
          </c:xVal>
          <c:yVal>
            <c:numRef>
              <c:f>'Time Order'!$L$4:$L$40</c:f>
              <c:numCache>
                <c:formatCode>General</c:formatCode>
                <c:ptCount val="37"/>
                <c:pt idx="0">
                  <c:v>108.56</c:v>
                </c:pt>
                <c:pt idx="1">
                  <c:v>111.64</c:v>
                </c:pt>
                <c:pt idx="2">
                  <c:v>121</c:v>
                </c:pt>
                <c:pt idx="3">
                  <c:v>123.33</c:v>
                </c:pt>
                <c:pt idx="4">
                  <c:v>128.47999999999999</c:v>
                </c:pt>
                <c:pt idx="5">
                  <c:v>132.77000000000001</c:v>
                </c:pt>
                <c:pt idx="6">
                  <c:v>135.88999999999999</c:v>
                </c:pt>
                <c:pt idx="7">
                  <c:v>137</c:v>
                </c:pt>
                <c:pt idx="8">
                  <c:v>138.21</c:v>
                </c:pt>
                <c:pt idx="9">
                  <c:v>139.94999999999999</c:v>
                </c:pt>
                <c:pt idx="10">
                  <c:v>141.19999999999999</c:v>
                </c:pt>
                <c:pt idx="11">
                  <c:v>143</c:v>
                </c:pt>
                <c:pt idx="12">
                  <c:v>143</c:v>
                </c:pt>
                <c:pt idx="13">
                  <c:v>143.38999999999999</c:v>
                </c:pt>
                <c:pt idx="14">
                  <c:v>145</c:v>
                </c:pt>
                <c:pt idx="15">
                  <c:v>145</c:v>
                </c:pt>
                <c:pt idx="16">
                  <c:v>147</c:v>
                </c:pt>
                <c:pt idx="17">
                  <c:v>147</c:v>
                </c:pt>
                <c:pt idx="18">
                  <c:v>147</c:v>
                </c:pt>
                <c:pt idx="19">
                  <c:v>149.16999999999999</c:v>
                </c:pt>
                <c:pt idx="20">
                  <c:v>151.72999999999999</c:v>
                </c:pt>
                <c:pt idx="21">
                  <c:v>158</c:v>
                </c:pt>
                <c:pt idx="22">
                  <c:v>159.03</c:v>
                </c:pt>
                <c:pt idx="23">
                  <c:v>160.83000000000001</c:v>
                </c:pt>
                <c:pt idx="24">
                  <c:v>166.14</c:v>
                </c:pt>
                <c:pt idx="25">
                  <c:v>175</c:v>
                </c:pt>
                <c:pt idx="26">
                  <c:v>177.59</c:v>
                </c:pt>
                <c:pt idx="27">
                  <c:v>180</c:v>
                </c:pt>
                <c:pt idx="28">
                  <c:v>180</c:v>
                </c:pt>
                <c:pt idx="29">
                  <c:v>201</c:v>
                </c:pt>
                <c:pt idx="30">
                  <c:v>204.7</c:v>
                </c:pt>
                <c:pt idx="31">
                  <c:v>210</c:v>
                </c:pt>
                <c:pt idx="32">
                  <c:v>210</c:v>
                </c:pt>
                <c:pt idx="33">
                  <c:v>211</c:v>
                </c:pt>
                <c:pt idx="34">
                  <c:v>211.39</c:v>
                </c:pt>
                <c:pt idx="35">
                  <c:v>238</c:v>
                </c:pt>
                <c:pt idx="36">
                  <c:v>272.89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86-9341-B4E6-83913FE93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0445744"/>
        <c:axId val="819562960"/>
      </c:scatterChart>
      <c:valAx>
        <c:axId val="86044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Bib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562960"/>
        <c:crosses val="autoZero"/>
        <c:crossBetween val="midCat"/>
      </c:valAx>
      <c:valAx>
        <c:axId val="819562960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Race</a:t>
                </a:r>
                <a:r>
                  <a:rPr lang="en-US" baseline="0"/>
                  <a:t> Time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445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86360</xdr:colOff>
      <xdr:row>41</xdr:row>
      <xdr:rowOff>182880</xdr:rowOff>
    </xdr:from>
    <xdr:to>
      <xdr:col>4</xdr:col>
      <xdr:colOff>441960</xdr:colOff>
      <xdr:row>56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422064-225A-85BA-B766-BEF39E2A1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4327B1-3E55-724F-A101-4234412A441B}" name="RaceRunsTime" displayName="RaceRunsTime" ref="A3:N40" totalsRowShown="0" headerRowDxfId="31" dataDxfId="30">
  <autoFilter ref="A3:N40" xr:uid="{00000000-0009-0000-0100-000001000000}"/>
  <sortState xmlns:xlrd2="http://schemas.microsoft.com/office/spreadsheetml/2017/richdata2" ref="A4:N40">
    <sortCondition ref="L3:L40"/>
  </sortState>
  <tableColumns count="14">
    <tableColumn id="1" xr3:uid="{9D768A90-2A74-6244-B34B-020B0B025E01}" name="Class" dataDxfId="29"/>
    <tableColumn id="2" xr3:uid="{C1234EEF-1663-0143-A661-AC2D564666B4}" name="Age Group" dataDxfId="28"/>
    <tableColumn id="3" xr3:uid="{EFE065C9-7F34-F447-8C36-5BFAA1B795B9}" name="Bib" dataDxfId="27"/>
    <tableColumn id="4" xr3:uid="{6AF20405-4224-A042-93D5-E976DF1E0029}" name="Name" dataDxfId="26"/>
    <tableColumn id="5" xr3:uid="{CFE8718F-EA06-FE4E-BC9F-F3980CFE9428}" name="Last Name" dataDxfId="25"/>
    <tableColumn id="6" xr3:uid="{05A32B74-B788-9E40-B8DA-685DBC7AD285}" name="Time1" dataDxfId="24"/>
    <tableColumn id="7" xr3:uid="{FBB1A6A9-5CEC-0E4C-8017-660B0CF5A3B7}" name="Penalties1" dataDxfId="23"/>
    <tableColumn id="8" xr3:uid="{56AEC072-FB66-6146-A90B-D288B3F9515D}" name="Totalt1" dataDxfId="22"/>
    <tableColumn id="9" xr3:uid="{1B0591CB-0376-A74B-BFD9-E8BBA7867DAB}" name="Time2" dataDxfId="21"/>
    <tableColumn id="10" xr3:uid="{70B582B2-2F4B-FC45-93E5-45E323961F0F}" name="Penalties2" dataDxfId="20"/>
    <tableColumn id="11" xr3:uid="{61FAE87F-8903-2144-9620-ABD56292F05D}" name="Totalt2" dataDxfId="19"/>
    <tableColumn id="12" xr3:uid="{57DFFFBE-788A-8641-80D9-E7E42B5EDEDA}" name="BestTime" dataDxfId="18">
      <calculatedColumnFormula>MIN(RaceRunsTime[[#This Row],[Totalt1]],RaceRunsTime[[#This Row],[Totalt2]])</calculatedColumnFormula>
    </tableColumn>
    <tableColumn id="13" xr3:uid="{611A316A-CCDD-7040-B5A7-32E9D23AC769}" name="Place" dataDxfId="17"/>
    <tableColumn id="14" xr3:uid="{A8771B8C-2C9A-2A42-9193-0A258CA1A6FC}" name="pre-reg" dataDxfId="1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aceRunsGroup" displayName="RaceRunsGroup" ref="A3:N43" totalsRowShown="0" headerRowDxfId="15" dataDxfId="14">
  <autoFilter ref="A3:N43" xr:uid="{00000000-0009-0000-0100-000001000000}"/>
  <sortState xmlns:xlrd2="http://schemas.microsoft.com/office/spreadsheetml/2017/richdata2" ref="A4:N43">
    <sortCondition ref="A3:A43"/>
  </sortState>
  <tableColumns count="14">
    <tableColumn id="1" xr3:uid="{00000000-0010-0000-0000-000001000000}" name="Class" dataDxfId="13"/>
    <tableColumn id="2" xr3:uid="{00000000-0010-0000-0000-000002000000}" name="Age Group" dataDxfId="12"/>
    <tableColumn id="3" xr3:uid="{00000000-0010-0000-0000-000003000000}" name="Bib" dataDxfId="11"/>
    <tableColumn id="4" xr3:uid="{00000000-0010-0000-0000-000004000000}" name="Name" dataDxfId="10"/>
    <tableColumn id="5" xr3:uid="{00000000-0010-0000-0000-000005000000}" name="Last Name" dataDxfId="9"/>
    <tableColumn id="6" xr3:uid="{00000000-0010-0000-0000-000006000000}" name="Time1" dataDxfId="8"/>
    <tableColumn id="7" xr3:uid="{00000000-0010-0000-0000-000007000000}" name="Penalties1" dataDxfId="7"/>
    <tableColumn id="8" xr3:uid="{00000000-0010-0000-0000-000008000000}" name="Total1" dataDxfId="6"/>
    <tableColumn id="9" xr3:uid="{00000000-0010-0000-0000-000009000000}" name="Time2" dataDxfId="5"/>
    <tableColumn id="10" xr3:uid="{00000000-0010-0000-0000-00000A000000}" name="Penalties2" dataDxfId="4"/>
    <tableColumn id="11" xr3:uid="{00000000-0010-0000-0000-00000B000000}" name="Total2" dataDxfId="3"/>
    <tableColumn id="12" xr3:uid="{00000000-0010-0000-0000-00000C000000}" name="BestTime" dataDxfId="2">
      <calculatedColumnFormula>MIN(RaceRunsGroup[[#This Row],[Total1]],RaceRunsGroup[[#This Row],[Total2]])</calculatedColumnFormula>
    </tableColumn>
    <tableColumn id="13" xr3:uid="{00000000-0010-0000-0000-00000D000000}" name="Place" dataDxfId="1"/>
    <tableColumn id="14" xr3:uid="{F9821870-79DA-2E4B-936F-DB12C21A8A99}" name="pre-reg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F6B3-0509-3B45-9C22-596668ED7223}">
  <dimension ref="A1:P43"/>
  <sheetViews>
    <sheetView showRuler="0" zoomScale="125" workbookViewId="0">
      <selection sqref="A1:L40"/>
    </sheetView>
  </sheetViews>
  <sheetFormatPr baseColWidth="10" defaultColWidth="8.83203125" defaultRowHeight="15" x14ac:dyDescent="0.2"/>
  <cols>
    <col min="1" max="3" width="13.83203125" style="1" customWidth="1"/>
    <col min="4" max="4" width="13.6640625" style="1" customWidth="1"/>
    <col min="5" max="5" width="12.5" style="1" customWidth="1"/>
    <col min="6" max="6" width="8.83203125" style="1"/>
    <col min="7" max="7" width="11" style="1" customWidth="1"/>
    <col min="8" max="9" width="8.83203125" style="1"/>
    <col min="10" max="10" width="11" style="1" customWidth="1"/>
    <col min="11" max="11" width="8.83203125" style="1"/>
    <col min="12" max="12" width="10.1640625" style="1" customWidth="1"/>
    <col min="13" max="14" width="8.83203125" style="1"/>
    <col min="15" max="15" width="9.6640625" style="1" bestFit="1" customWidth="1"/>
    <col min="16" max="16384" width="8.83203125" style="1"/>
  </cols>
  <sheetData>
    <row r="1" spans="1:16" s="6" customFormat="1" ht="21" x14ac:dyDescent="0.25">
      <c r="A1" s="4" t="s">
        <v>83</v>
      </c>
      <c r="B1" s="5"/>
      <c r="C1" s="5"/>
      <c r="E1" s="5" t="s">
        <v>82</v>
      </c>
    </row>
    <row r="2" spans="1:16" s="6" customFormat="1" x14ac:dyDescent="0.2">
      <c r="A2" s="5" t="s">
        <v>27</v>
      </c>
      <c r="B2" s="5"/>
      <c r="C2" s="7">
        <v>45018</v>
      </c>
      <c r="D2" s="6" t="s">
        <v>81</v>
      </c>
    </row>
    <row r="3" spans="1:16" s="2" customFormat="1" x14ac:dyDescent="0.2">
      <c r="A3" s="2" t="s">
        <v>9</v>
      </c>
      <c r="B3" s="2" t="s">
        <v>8</v>
      </c>
      <c r="C3" s="2" t="s">
        <v>14</v>
      </c>
      <c r="D3" s="2" t="s">
        <v>10</v>
      </c>
      <c r="E3" s="2" t="s">
        <v>3</v>
      </c>
      <c r="F3" s="2" t="s">
        <v>16</v>
      </c>
      <c r="G3" s="2" t="s">
        <v>11</v>
      </c>
      <c r="H3" s="2" t="s">
        <v>86</v>
      </c>
      <c r="I3" s="2" t="s">
        <v>13</v>
      </c>
      <c r="J3" s="2" t="s">
        <v>0</v>
      </c>
      <c r="K3" s="2" t="s">
        <v>87</v>
      </c>
      <c r="L3" s="2" t="s">
        <v>2</v>
      </c>
      <c r="M3" s="2" t="s">
        <v>4</v>
      </c>
      <c r="N3" s="2" t="s">
        <v>39</v>
      </c>
    </row>
    <row r="4" spans="1:16" x14ac:dyDescent="0.2">
      <c r="A4" s="1" t="s">
        <v>21</v>
      </c>
      <c r="B4" s="1" t="s">
        <v>24</v>
      </c>
      <c r="C4" s="1">
        <v>24</v>
      </c>
      <c r="D4" s="1" t="s">
        <v>36</v>
      </c>
      <c r="E4" s="1" t="s">
        <v>37</v>
      </c>
      <c r="F4" s="1">
        <v>108.56</v>
      </c>
      <c r="G4" s="1">
        <v>0</v>
      </c>
      <c r="H4" s="10">
        <f t="shared" ref="H4:H40" si="0">F4+G4</f>
        <v>108.56</v>
      </c>
      <c r="I4" s="1">
        <v>110.08</v>
      </c>
      <c r="J4" s="1">
        <v>0</v>
      </c>
      <c r="K4" s="10">
        <f t="shared" ref="K4:K40" si="1">I4+J4</f>
        <v>110.08</v>
      </c>
      <c r="L4" s="9">
        <f>MIN(RaceRunsTime[[#This Row],[Totalt1]],RaceRunsTime[[#This Row],[Totalt2]])</f>
        <v>108.56</v>
      </c>
      <c r="P4" s="1">
        <f>COUNTIF(RaceRunsTime[pre-reg],"n")</f>
        <v>0</v>
      </c>
    </row>
    <row r="5" spans="1:16" x14ac:dyDescent="0.2">
      <c r="A5" s="1" t="s">
        <v>21</v>
      </c>
      <c r="B5" s="1" t="s">
        <v>24</v>
      </c>
      <c r="C5" s="1">
        <v>25</v>
      </c>
      <c r="D5" s="1" t="s">
        <v>25</v>
      </c>
      <c r="E5" s="1" t="s">
        <v>26</v>
      </c>
      <c r="F5" s="1">
        <v>113.27</v>
      </c>
      <c r="G5" s="1">
        <v>2</v>
      </c>
      <c r="H5" s="10">
        <f t="shared" si="0"/>
        <v>115.27</v>
      </c>
      <c r="I5" s="1">
        <v>111.64</v>
      </c>
      <c r="J5" s="1">
        <v>0</v>
      </c>
      <c r="K5" s="10">
        <f t="shared" si="1"/>
        <v>111.64</v>
      </c>
      <c r="L5" s="9">
        <f>MIN(RaceRunsTime[[#This Row],[Totalt1]],RaceRunsTime[[#This Row],[Totalt2]])</f>
        <v>111.64</v>
      </c>
    </row>
    <row r="6" spans="1:16" x14ac:dyDescent="0.2">
      <c r="A6" s="1" t="s">
        <v>19</v>
      </c>
      <c r="B6" s="1" t="s">
        <v>24</v>
      </c>
      <c r="C6" s="1">
        <v>2</v>
      </c>
      <c r="D6" s="1" t="s">
        <v>25</v>
      </c>
      <c r="E6" s="1" t="s">
        <v>26</v>
      </c>
      <c r="F6" s="1">
        <v>121</v>
      </c>
      <c r="G6" s="1">
        <v>0</v>
      </c>
      <c r="H6" s="10">
        <f t="shared" si="0"/>
        <v>121</v>
      </c>
      <c r="I6" s="1">
        <v>122</v>
      </c>
      <c r="J6" s="1">
        <v>0</v>
      </c>
      <c r="K6" s="10">
        <f t="shared" si="1"/>
        <v>122</v>
      </c>
      <c r="L6" s="9">
        <f>MIN(RaceRunsTime[[#This Row],[Totalt1]],RaceRunsTime[[#This Row],[Totalt2]])</f>
        <v>121</v>
      </c>
    </row>
    <row r="7" spans="1:16" x14ac:dyDescent="0.2">
      <c r="A7" s="1" t="s">
        <v>21</v>
      </c>
      <c r="B7" s="1" t="s">
        <v>60</v>
      </c>
      <c r="C7" s="1">
        <v>26</v>
      </c>
      <c r="D7" s="1" t="s">
        <v>52</v>
      </c>
      <c r="E7" s="8" t="s">
        <v>53</v>
      </c>
      <c r="F7" s="1">
        <v>125.52</v>
      </c>
      <c r="G7" s="1">
        <v>0</v>
      </c>
      <c r="H7" s="10">
        <f t="shared" si="0"/>
        <v>125.52</v>
      </c>
      <c r="I7" s="1">
        <v>123.33</v>
      </c>
      <c r="J7" s="1">
        <v>0</v>
      </c>
      <c r="K7" s="10">
        <f t="shared" si="1"/>
        <v>123.33</v>
      </c>
      <c r="L7" s="9">
        <f>MIN(RaceRunsTime[[#This Row],[Totalt1]],RaceRunsTime[[#This Row],[Totalt2]])</f>
        <v>123.33</v>
      </c>
      <c r="O7" s="3"/>
    </row>
    <row r="8" spans="1:16" x14ac:dyDescent="0.2">
      <c r="A8" s="1" t="s">
        <v>21</v>
      </c>
      <c r="B8" s="1" t="s">
        <v>44</v>
      </c>
      <c r="C8" s="1">
        <v>28</v>
      </c>
      <c r="D8" s="1" t="s">
        <v>54</v>
      </c>
      <c r="E8" s="1" t="s">
        <v>55</v>
      </c>
      <c r="F8" s="1">
        <v>131.58000000000001</v>
      </c>
      <c r="G8" s="1">
        <v>4</v>
      </c>
      <c r="H8" s="10">
        <f t="shared" si="0"/>
        <v>135.58000000000001</v>
      </c>
      <c r="I8" s="1">
        <v>128.47999999999999</v>
      </c>
      <c r="J8" s="1">
        <v>0</v>
      </c>
      <c r="K8" s="10">
        <f t="shared" si="1"/>
        <v>128.47999999999999</v>
      </c>
      <c r="L8" s="9">
        <f>MIN(RaceRunsTime[[#This Row],[Totalt1]],RaceRunsTime[[#This Row],[Totalt2]])</f>
        <v>128.47999999999999</v>
      </c>
      <c r="O8" s="3"/>
    </row>
    <row r="9" spans="1:16" x14ac:dyDescent="0.2">
      <c r="A9" s="1" t="s">
        <v>21</v>
      </c>
      <c r="B9" s="1" t="s">
        <v>22</v>
      </c>
      <c r="C9" s="1">
        <v>31</v>
      </c>
      <c r="D9" s="1" t="s">
        <v>56</v>
      </c>
      <c r="E9" s="1" t="s">
        <v>57</v>
      </c>
      <c r="F9" s="1">
        <v>135.19999999999999</v>
      </c>
      <c r="G9" s="1">
        <v>4</v>
      </c>
      <c r="H9" s="10">
        <f t="shared" si="0"/>
        <v>139.19999999999999</v>
      </c>
      <c r="I9" s="1">
        <v>132.77000000000001</v>
      </c>
      <c r="J9" s="1">
        <v>0</v>
      </c>
      <c r="K9" s="10">
        <f t="shared" si="1"/>
        <v>132.77000000000001</v>
      </c>
      <c r="L9" s="9">
        <f>MIN(RaceRunsTime[[#This Row],[Totalt1]],RaceRunsTime[[#This Row],[Totalt2]])</f>
        <v>132.77000000000001</v>
      </c>
      <c r="O9" s="3"/>
    </row>
    <row r="10" spans="1:16" x14ac:dyDescent="0.2">
      <c r="A10" s="1" t="s">
        <v>21</v>
      </c>
      <c r="B10" s="1" t="s">
        <v>22</v>
      </c>
      <c r="C10" s="1">
        <v>29</v>
      </c>
      <c r="D10" s="1" t="s">
        <v>34</v>
      </c>
      <c r="E10" s="1" t="s">
        <v>35</v>
      </c>
      <c r="F10" s="1">
        <v>133.88999999999999</v>
      </c>
      <c r="G10" s="1">
        <v>2</v>
      </c>
      <c r="H10" s="10">
        <f t="shared" si="0"/>
        <v>135.88999999999999</v>
      </c>
      <c r="I10" s="1">
        <v>137.94999999999999</v>
      </c>
      <c r="J10" s="1">
        <v>6</v>
      </c>
      <c r="K10" s="10">
        <f t="shared" si="1"/>
        <v>143.94999999999999</v>
      </c>
      <c r="L10" s="9">
        <f>MIN(RaceRunsTime[[#This Row],[Totalt1]],RaceRunsTime[[#This Row],[Totalt2]])</f>
        <v>135.88999999999999</v>
      </c>
    </row>
    <row r="11" spans="1:16" x14ac:dyDescent="0.2">
      <c r="A11" s="1" t="s">
        <v>19</v>
      </c>
      <c r="B11" s="1" t="s">
        <v>44</v>
      </c>
      <c r="C11" s="1">
        <v>6</v>
      </c>
      <c r="D11" s="1" t="s">
        <v>54</v>
      </c>
      <c r="E11" s="1" t="s">
        <v>55</v>
      </c>
      <c r="F11" s="1">
        <v>137</v>
      </c>
      <c r="G11" s="1">
        <v>0</v>
      </c>
      <c r="H11" s="10">
        <f t="shared" si="0"/>
        <v>137</v>
      </c>
      <c r="I11" s="1">
        <v>144</v>
      </c>
      <c r="J11" s="1">
        <v>2</v>
      </c>
      <c r="K11" s="10">
        <f t="shared" si="1"/>
        <v>146</v>
      </c>
      <c r="L11" s="9">
        <f>MIN(RaceRunsTime[[#This Row],[Totalt1]],RaceRunsTime[[#This Row],[Totalt2]])</f>
        <v>137</v>
      </c>
    </row>
    <row r="12" spans="1:16" x14ac:dyDescent="0.2">
      <c r="A12" s="1" t="s">
        <v>21</v>
      </c>
      <c r="B12" s="1" t="s">
        <v>44</v>
      </c>
      <c r="C12" s="1">
        <v>34</v>
      </c>
      <c r="D12" s="1" t="s">
        <v>15</v>
      </c>
      <c r="E12" s="1" t="s">
        <v>47</v>
      </c>
      <c r="F12" s="1">
        <v>138.44999999999999</v>
      </c>
      <c r="G12" s="1">
        <v>52</v>
      </c>
      <c r="H12" s="10">
        <f t="shared" si="0"/>
        <v>190.45</v>
      </c>
      <c r="I12" s="1">
        <v>138.21</v>
      </c>
      <c r="J12" s="1">
        <v>0</v>
      </c>
      <c r="K12" s="10">
        <f t="shared" si="1"/>
        <v>138.21</v>
      </c>
      <c r="L12" s="9">
        <f>MIN(RaceRunsTime[[#This Row],[Totalt1]],RaceRunsTime[[#This Row],[Totalt2]])</f>
        <v>138.21</v>
      </c>
    </row>
    <row r="13" spans="1:16" x14ac:dyDescent="0.2">
      <c r="A13" s="1" t="s">
        <v>23</v>
      </c>
      <c r="B13" s="1" t="s">
        <v>59</v>
      </c>
      <c r="C13" s="1">
        <v>43</v>
      </c>
      <c r="D13" s="1" t="s">
        <v>66</v>
      </c>
      <c r="E13" s="1" t="s">
        <v>58</v>
      </c>
      <c r="F13" s="1">
        <v>141.61000000000001</v>
      </c>
      <c r="G13" s="1">
        <v>4</v>
      </c>
      <c r="H13" s="10">
        <f t="shared" si="0"/>
        <v>145.61000000000001</v>
      </c>
      <c r="I13" s="1">
        <v>137.94999999999999</v>
      </c>
      <c r="J13" s="1">
        <v>2</v>
      </c>
      <c r="K13" s="10">
        <f t="shared" si="1"/>
        <v>139.94999999999999</v>
      </c>
      <c r="L13" s="9">
        <f>MIN(RaceRunsTime[[#This Row],[Totalt1]],RaceRunsTime[[#This Row],[Totalt2]])</f>
        <v>139.94999999999999</v>
      </c>
    </row>
    <row r="14" spans="1:16" x14ac:dyDescent="0.2">
      <c r="A14" s="1" t="s">
        <v>23</v>
      </c>
      <c r="B14" s="1" t="s">
        <v>22</v>
      </c>
      <c r="C14" s="1">
        <v>37</v>
      </c>
      <c r="D14" s="1" t="s">
        <v>6</v>
      </c>
      <c r="E14" s="1" t="s">
        <v>7</v>
      </c>
      <c r="F14" s="1">
        <v>139.19999999999999</v>
      </c>
      <c r="G14" s="1">
        <v>2</v>
      </c>
      <c r="H14" s="10">
        <f t="shared" si="0"/>
        <v>141.19999999999999</v>
      </c>
      <c r="I14" s="1">
        <v>144.38999999999999</v>
      </c>
      <c r="J14" s="1">
        <v>0</v>
      </c>
      <c r="K14" s="10">
        <f t="shared" si="1"/>
        <v>144.38999999999999</v>
      </c>
      <c r="L14" s="9">
        <f>MIN(RaceRunsTime[[#This Row],[Totalt1]],RaceRunsTime[[#This Row],[Totalt2]])</f>
        <v>141.19999999999999</v>
      </c>
    </row>
    <row r="15" spans="1:16" x14ac:dyDescent="0.2">
      <c r="A15" s="1" t="s">
        <v>19</v>
      </c>
      <c r="B15" s="1" t="s">
        <v>20</v>
      </c>
      <c r="C15" s="1">
        <v>9</v>
      </c>
      <c r="D15" s="1" t="s">
        <v>18</v>
      </c>
      <c r="E15" s="1" t="s">
        <v>17</v>
      </c>
      <c r="F15" s="1">
        <v>142</v>
      </c>
      <c r="G15" s="1">
        <v>2</v>
      </c>
      <c r="H15" s="10">
        <f t="shared" si="0"/>
        <v>144</v>
      </c>
      <c r="I15" s="1">
        <v>143</v>
      </c>
      <c r="J15" s="1">
        <v>0</v>
      </c>
      <c r="K15" s="10">
        <f t="shared" si="1"/>
        <v>143</v>
      </c>
      <c r="L15" s="9">
        <f>MIN(RaceRunsTime[[#This Row],[Totalt1]],RaceRunsTime[[#This Row],[Totalt2]])</f>
        <v>143</v>
      </c>
    </row>
    <row r="16" spans="1:16" x14ac:dyDescent="0.2">
      <c r="A16" s="1" t="s">
        <v>5</v>
      </c>
      <c r="B16" s="1" t="s">
        <v>59</v>
      </c>
      <c r="C16" s="1">
        <v>7</v>
      </c>
      <c r="D16" s="1" t="s">
        <v>66</v>
      </c>
      <c r="E16" s="1" t="s">
        <v>58</v>
      </c>
      <c r="F16" s="1">
        <v>147</v>
      </c>
      <c r="G16" s="1">
        <v>2</v>
      </c>
      <c r="H16" s="10">
        <f t="shared" si="0"/>
        <v>149</v>
      </c>
      <c r="I16" s="1">
        <v>143</v>
      </c>
      <c r="J16" s="1">
        <v>0</v>
      </c>
      <c r="K16" s="10">
        <f t="shared" si="1"/>
        <v>143</v>
      </c>
      <c r="L16" s="9">
        <f>MIN(RaceRunsTime[[#This Row],[Totalt1]],RaceRunsTime[[#This Row],[Totalt2]])</f>
        <v>143</v>
      </c>
      <c r="O16" s="3"/>
    </row>
    <row r="17" spans="1:15" x14ac:dyDescent="0.2">
      <c r="A17" s="1" t="s">
        <v>21</v>
      </c>
      <c r="B17" s="1" t="s">
        <v>20</v>
      </c>
      <c r="C17" s="1">
        <v>27</v>
      </c>
      <c r="D17" s="1" t="s">
        <v>61</v>
      </c>
      <c r="E17" s="1" t="s">
        <v>62</v>
      </c>
      <c r="F17" s="1">
        <v>140.33000000000001</v>
      </c>
      <c r="G17" s="1">
        <v>6</v>
      </c>
      <c r="H17" s="10">
        <f t="shared" si="0"/>
        <v>146.33000000000001</v>
      </c>
      <c r="I17" s="1">
        <v>143.38999999999999</v>
      </c>
      <c r="J17" s="1">
        <v>0</v>
      </c>
      <c r="K17" s="10">
        <f t="shared" si="1"/>
        <v>143.38999999999999</v>
      </c>
      <c r="L17" s="9">
        <f>MIN(RaceRunsTime[[#This Row],[Totalt1]],RaceRunsTime[[#This Row],[Totalt2]])</f>
        <v>143.38999999999999</v>
      </c>
      <c r="O17" s="3"/>
    </row>
    <row r="18" spans="1:15" x14ac:dyDescent="0.2">
      <c r="A18" s="1" t="s">
        <v>19</v>
      </c>
      <c r="B18" s="1" t="s">
        <v>31</v>
      </c>
      <c r="C18" s="1">
        <v>13</v>
      </c>
      <c r="D18" s="1" t="s">
        <v>67</v>
      </c>
      <c r="E18" s="1" t="s">
        <v>58</v>
      </c>
      <c r="F18" s="1">
        <v>148</v>
      </c>
      <c r="G18" s="1">
        <v>6</v>
      </c>
      <c r="H18" s="10">
        <f t="shared" si="0"/>
        <v>154</v>
      </c>
      <c r="I18" s="1">
        <v>143</v>
      </c>
      <c r="J18" s="1">
        <v>2</v>
      </c>
      <c r="K18" s="10">
        <f t="shared" si="1"/>
        <v>145</v>
      </c>
      <c r="L18" s="9">
        <f>MIN(RaceRunsTime[[#This Row],[Totalt1]],RaceRunsTime[[#This Row],[Totalt2]])</f>
        <v>145</v>
      </c>
      <c r="O18" s="3"/>
    </row>
    <row r="19" spans="1:15" x14ac:dyDescent="0.2">
      <c r="A19" s="1" t="s">
        <v>21</v>
      </c>
      <c r="B19" s="1" t="s">
        <v>44</v>
      </c>
      <c r="C19" s="1">
        <v>5</v>
      </c>
      <c r="D19" s="1" t="s">
        <v>68</v>
      </c>
      <c r="E19" s="1" t="s">
        <v>69</v>
      </c>
      <c r="F19" s="1">
        <v>146</v>
      </c>
      <c r="G19" s="1">
        <v>0</v>
      </c>
      <c r="H19" s="10">
        <f t="shared" si="0"/>
        <v>146</v>
      </c>
      <c r="I19" s="1">
        <v>145</v>
      </c>
      <c r="J19" s="1">
        <v>0</v>
      </c>
      <c r="K19" s="10">
        <f t="shared" si="1"/>
        <v>145</v>
      </c>
      <c r="L19" s="9">
        <f>MIN(RaceRunsTime[[#This Row],[Totalt1]],RaceRunsTime[[#This Row],[Totalt2]])</f>
        <v>145</v>
      </c>
      <c r="O19" s="3"/>
    </row>
    <row r="20" spans="1:15" x14ac:dyDescent="0.2">
      <c r="A20" s="1" t="s">
        <v>19</v>
      </c>
      <c r="B20" s="1" t="s">
        <v>24</v>
      </c>
      <c r="C20" s="1">
        <v>3</v>
      </c>
      <c r="D20" s="1" t="s">
        <v>73</v>
      </c>
      <c r="E20" s="1" t="s">
        <v>58</v>
      </c>
      <c r="F20" s="1">
        <v>147</v>
      </c>
      <c r="G20" s="1">
        <v>0</v>
      </c>
      <c r="H20" s="10">
        <f t="shared" si="0"/>
        <v>147</v>
      </c>
      <c r="I20" s="1">
        <v>141</v>
      </c>
      <c r="J20" s="1">
        <v>54</v>
      </c>
      <c r="K20" s="10">
        <f t="shared" si="1"/>
        <v>195</v>
      </c>
      <c r="L20" s="9">
        <f>MIN(RaceRunsTime[[#This Row],[Totalt1]],RaceRunsTime[[#This Row],[Totalt2]])</f>
        <v>147</v>
      </c>
      <c r="O20" s="3"/>
    </row>
    <row r="21" spans="1:15" x14ac:dyDescent="0.2">
      <c r="A21" s="1" t="s">
        <v>5</v>
      </c>
      <c r="B21" s="1" t="s">
        <v>31</v>
      </c>
      <c r="C21" s="1">
        <v>19</v>
      </c>
      <c r="D21" s="1" t="s">
        <v>70</v>
      </c>
      <c r="E21" s="1" t="s">
        <v>58</v>
      </c>
      <c r="F21" s="1">
        <v>147</v>
      </c>
      <c r="G21" s="1">
        <v>0</v>
      </c>
      <c r="H21" s="10">
        <f t="shared" si="0"/>
        <v>147</v>
      </c>
      <c r="I21" s="1">
        <v>142</v>
      </c>
      <c r="J21" s="1">
        <v>6</v>
      </c>
      <c r="K21" s="10">
        <f t="shared" si="1"/>
        <v>148</v>
      </c>
      <c r="L21" s="9">
        <f>MIN(RaceRunsTime[[#This Row],[Totalt1]],RaceRunsTime[[#This Row],[Totalt2]])</f>
        <v>147</v>
      </c>
      <c r="O21" s="3"/>
    </row>
    <row r="22" spans="1:15" x14ac:dyDescent="0.2">
      <c r="A22" s="1" t="s">
        <v>19</v>
      </c>
      <c r="B22" s="1" t="s">
        <v>44</v>
      </c>
      <c r="C22" s="1">
        <v>8</v>
      </c>
      <c r="D22" s="1" t="s">
        <v>71</v>
      </c>
      <c r="E22" s="1" t="s">
        <v>72</v>
      </c>
      <c r="F22" s="1">
        <v>147</v>
      </c>
      <c r="G22" s="1">
        <v>0</v>
      </c>
      <c r="H22" s="10">
        <f t="shared" si="0"/>
        <v>147</v>
      </c>
      <c r="I22" s="1">
        <v>145</v>
      </c>
      <c r="J22" s="1">
        <v>6</v>
      </c>
      <c r="K22" s="10">
        <f t="shared" si="1"/>
        <v>151</v>
      </c>
      <c r="L22" s="9">
        <f>MIN(RaceRunsTime[[#This Row],[Totalt1]],RaceRunsTime[[#This Row],[Totalt2]])</f>
        <v>147</v>
      </c>
      <c r="O22" s="3"/>
    </row>
    <row r="23" spans="1:15" x14ac:dyDescent="0.2">
      <c r="A23" s="1" t="s">
        <v>21</v>
      </c>
      <c r="B23" s="1" t="s">
        <v>59</v>
      </c>
      <c r="C23" s="1">
        <v>30</v>
      </c>
      <c r="D23" s="1" t="s">
        <v>63</v>
      </c>
      <c r="E23" s="1" t="s">
        <v>64</v>
      </c>
      <c r="F23" s="1">
        <v>147.16999999999999</v>
      </c>
      <c r="G23" s="1">
        <v>2</v>
      </c>
      <c r="H23" s="10">
        <f t="shared" si="0"/>
        <v>149.16999999999999</v>
      </c>
      <c r="I23" s="1">
        <v>148.61000000000001</v>
      </c>
      <c r="J23" s="1">
        <v>52</v>
      </c>
      <c r="K23" s="10">
        <f t="shared" si="1"/>
        <v>200.61</v>
      </c>
      <c r="L23" s="9">
        <f>MIN(RaceRunsTime[[#This Row],[Totalt1]],RaceRunsTime[[#This Row],[Totalt2]])</f>
        <v>149.16999999999999</v>
      </c>
      <c r="O23" s="3"/>
    </row>
    <row r="24" spans="1:15" x14ac:dyDescent="0.2">
      <c r="A24" s="1" t="s">
        <v>23</v>
      </c>
      <c r="B24" s="1" t="s">
        <v>20</v>
      </c>
      <c r="C24" s="1">
        <v>38</v>
      </c>
      <c r="D24" s="1" t="s">
        <v>28</v>
      </c>
      <c r="E24" s="1" t="s">
        <v>29</v>
      </c>
      <c r="F24" s="1">
        <v>153.81</v>
      </c>
      <c r="G24" s="1">
        <v>0</v>
      </c>
      <c r="H24" s="10">
        <f t="shared" si="0"/>
        <v>153.81</v>
      </c>
      <c r="I24" s="1">
        <v>151.72999999999999</v>
      </c>
      <c r="J24" s="1">
        <v>0</v>
      </c>
      <c r="K24" s="10">
        <f t="shared" si="1"/>
        <v>151.72999999999999</v>
      </c>
      <c r="L24" s="9">
        <f>MIN(RaceRunsTime[[#This Row],[Totalt1]],RaceRunsTime[[#This Row],[Totalt2]])</f>
        <v>151.72999999999999</v>
      </c>
    </row>
    <row r="25" spans="1:15" x14ac:dyDescent="0.2">
      <c r="A25" s="1" t="s">
        <v>19</v>
      </c>
      <c r="B25" s="1" t="s">
        <v>44</v>
      </c>
      <c r="C25" s="1">
        <v>4</v>
      </c>
      <c r="D25" s="1" t="s">
        <v>38</v>
      </c>
      <c r="E25" s="1" t="s">
        <v>45</v>
      </c>
      <c r="F25" s="1">
        <v>156</v>
      </c>
      <c r="G25" s="1">
        <v>2</v>
      </c>
      <c r="H25" s="10">
        <f t="shared" si="0"/>
        <v>158</v>
      </c>
      <c r="I25" s="1">
        <v>999</v>
      </c>
      <c r="K25" s="10">
        <f t="shared" si="1"/>
        <v>999</v>
      </c>
      <c r="L25" s="9">
        <f>MIN(RaceRunsTime[[#This Row],[Totalt1]],RaceRunsTime[[#This Row],[Totalt2]])</f>
        <v>158</v>
      </c>
    </row>
    <row r="26" spans="1:15" x14ac:dyDescent="0.2">
      <c r="A26" s="1" t="s">
        <v>23</v>
      </c>
      <c r="B26" s="1" t="s">
        <v>44</v>
      </c>
      <c r="C26" s="1">
        <v>39</v>
      </c>
      <c r="D26" s="1" t="s">
        <v>65</v>
      </c>
      <c r="E26" s="1" t="s">
        <v>79</v>
      </c>
      <c r="F26" s="1">
        <v>178.73</v>
      </c>
      <c r="G26" s="1">
        <v>8</v>
      </c>
      <c r="H26" s="10">
        <f t="shared" si="0"/>
        <v>186.73</v>
      </c>
      <c r="I26" s="1">
        <v>153.03</v>
      </c>
      <c r="J26" s="1">
        <v>6</v>
      </c>
      <c r="K26" s="10">
        <f t="shared" si="1"/>
        <v>159.03</v>
      </c>
      <c r="L26" s="9">
        <f>MIN(RaceRunsTime[[#This Row],[Totalt1]],RaceRunsTime[[#This Row],[Totalt2]])</f>
        <v>159.03</v>
      </c>
    </row>
    <row r="27" spans="1:15" x14ac:dyDescent="0.2">
      <c r="A27" s="1" t="s">
        <v>30</v>
      </c>
      <c r="B27" s="1" t="s">
        <v>44</v>
      </c>
      <c r="C27" s="1">
        <v>32</v>
      </c>
      <c r="D27" s="1" t="s">
        <v>71</v>
      </c>
      <c r="E27" s="1" t="s">
        <v>72</v>
      </c>
      <c r="F27" s="1">
        <v>160.94999999999999</v>
      </c>
      <c r="G27" s="1">
        <v>2</v>
      </c>
      <c r="H27" s="10">
        <f t="shared" si="0"/>
        <v>162.94999999999999</v>
      </c>
      <c r="I27" s="1">
        <v>160.83000000000001</v>
      </c>
      <c r="J27" s="1">
        <v>0</v>
      </c>
      <c r="K27" s="10">
        <f t="shared" si="1"/>
        <v>160.83000000000001</v>
      </c>
      <c r="L27" s="9">
        <f>MIN(RaceRunsTime[[#This Row],[Totalt1]],RaceRunsTime[[#This Row],[Totalt2]])</f>
        <v>160.83000000000001</v>
      </c>
    </row>
    <row r="28" spans="1:15" x14ac:dyDescent="0.2">
      <c r="A28" s="1" t="s">
        <v>21</v>
      </c>
      <c r="B28" s="1" t="s">
        <v>44</v>
      </c>
      <c r="C28" s="1">
        <v>35</v>
      </c>
      <c r="D28" s="1" t="s">
        <v>38</v>
      </c>
      <c r="E28" s="1" t="s">
        <v>45</v>
      </c>
      <c r="F28" s="1">
        <v>166.14</v>
      </c>
      <c r="G28" s="1">
        <v>0</v>
      </c>
      <c r="H28" s="10">
        <f t="shared" si="0"/>
        <v>166.14</v>
      </c>
      <c r="I28" s="1">
        <v>165.83</v>
      </c>
      <c r="J28" s="1">
        <v>4</v>
      </c>
      <c r="K28" s="10">
        <f t="shared" si="1"/>
        <v>169.83</v>
      </c>
      <c r="L28" s="9">
        <f>MIN(RaceRunsTime[[#This Row],[Totalt1]],RaceRunsTime[[#This Row],[Totalt2]])</f>
        <v>166.14</v>
      </c>
    </row>
    <row r="29" spans="1:15" x14ac:dyDescent="0.2">
      <c r="A29" s="1" t="s">
        <v>5</v>
      </c>
      <c r="B29" s="1" t="s">
        <v>22</v>
      </c>
      <c r="C29" s="1">
        <v>15</v>
      </c>
      <c r="D29" s="1" t="s">
        <v>41</v>
      </c>
      <c r="E29" s="1" t="s">
        <v>42</v>
      </c>
      <c r="F29" s="1">
        <v>183</v>
      </c>
      <c r="G29" s="1">
        <v>6</v>
      </c>
      <c r="H29" s="10">
        <f t="shared" si="0"/>
        <v>189</v>
      </c>
      <c r="I29" s="1">
        <v>175</v>
      </c>
      <c r="J29" s="1">
        <v>0</v>
      </c>
      <c r="K29" s="10">
        <f t="shared" si="1"/>
        <v>175</v>
      </c>
      <c r="L29" s="9">
        <f>MIN(RaceRunsTime[[#This Row],[Totalt1]],RaceRunsTime[[#This Row],[Totalt2]])</f>
        <v>175</v>
      </c>
    </row>
    <row r="30" spans="1:15" x14ac:dyDescent="0.2">
      <c r="A30" s="1" t="s">
        <v>21</v>
      </c>
      <c r="B30" s="1" t="s">
        <v>20</v>
      </c>
      <c r="C30" s="1">
        <v>36</v>
      </c>
      <c r="D30" s="1" t="s">
        <v>15</v>
      </c>
      <c r="E30" s="1" t="s">
        <v>64</v>
      </c>
      <c r="F30" s="1">
        <v>177.59</v>
      </c>
      <c r="G30" s="1">
        <v>0</v>
      </c>
      <c r="H30" s="10">
        <f t="shared" si="0"/>
        <v>177.59</v>
      </c>
      <c r="I30" s="1">
        <v>180.05</v>
      </c>
      <c r="J30" s="1">
        <v>52</v>
      </c>
      <c r="K30" s="10">
        <f t="shared" si="1"/>
        <v>232.05</v>
      </c>
      <c r="L30" s="9">
        <f>MIN(RaceRunsTime[[#This Row],[Totalt1]],RaceRunsTime[[#This Row],[Totalt2]])</f>
        <v>177.59</v>
      </c>
    </row>
    <row r="31" spans="1:15" x14ac:dyDescent="0.2">
      <c r="A31" s="1" t="s">
        <v>5</v>
      </c>
      <c r="B31" s="1" t="s">
        <v>24</v>
      </c>
      <c r="C31" s="1">
        <v>12</v>
      </c>
      <c r="D31" s="1" t="s">
        <v>33</v>
      </c>
      <c r="E31" s="1" t="s">
        <v>17</v>
      </c>
      <c r="F31" s="1">
        <v>206</v>
      </c>
      <c r="G31" s="1">
        <v>0</v>
      </c>
      <c r="H31" s="10">
        <f t="shared" si="0"/>
        <v>206</v>
      </c>
      <c r="I31" s="1">
        <v>176</v>
      </c>
      <c r="J31" s="1">
        <v>4</v>
      </c>
      <c r="K31" s="10">
        <f t="shared" si="1"/>
        <v>180</v>
      </c>
      <c r="L31" s="9">
        <f>MIN(RaceRunsTime[[#This Row],[Totalt1]],RaceRunsTime[[#This Row],[Totalt2]])</f>
        <v>180</v>
      </c>
    </row>
    <row r="32" spans="1:15" x14ac:dyDescent="0.2">
      <c r="A32" s="1" t="s">
        <v>5</v>
      </c>
      <c r="B32" s="1" t="s">
        <v>44</v>
      </c>
      <c r="C32" s="1">
        <v>18</v>
      </c>
      <c r="D32" s="1" t="s">
        <v>74</v>
      </c>
      <c r="E32" s="1" t="s">
        <v>80</v>
      </c>
      <c r="F32" s="1">
        <v>180</v>
      </c>
      <c r="G32" s="1">
        <v>0</v>
      </c>
      <c r="H32" s="10">
        <f t="shared" si="0"/>
        <v>180</v>
      </c>
      <c r="I32" s="1">
        <v>186</v>
      </c>
      <c r="J32" s="1">
        <v>0</v>
      </c>
      <c r="K32" s="10">
        <f t="shared" si="1"/>
        <v>186</v>
      </c>
      <c r="L32" s="9">
        <f>MIN(RaceRunsTime[[#This Row],[Totalt1]],RaceRunsTime[[#This Row],[Totalt2]])</f>
        <v>180</v>
      </c>
    </row>
    <row r="33" spans="1:12" x14ac:dyDescent="0.2">
      <c r="A33" s="1" t="s">
        <v>46</v>
      </c>
      <c r="D33" s="1" t="s">
        <v>38</v>
      </c>
      <c r="E33" s="1" t="s">
        <v>45</v>
      </c>
      <c r="F33" s="1">
        <v>199</v>
      </c>
      <c r="G33" s="1">
        <v>2</v>
      </c>
      <c r="H33" s="10">
        <f t="shared" si="0"/>
        <v>201</v>
      </c>
      <c r="I33" s="1">
        <v>999</v>
      </c>
      <c r="K33" s="10">
        <f t="shared" si="1"/>
        <v>999</v>
      </c>
      <c r="L33" s="9">
        <f>MIN(RaceRunsTime[[#This Row],[Totalt1]],RaceRunsTime[[#This Row],[Totalt2]])</f>
        <v>201</v>
      </c>
    </row>
    <row r="34" spans="1:12" x14ac:dyDescent="0.2">
      <c r="A34" s="1" t="s">
        <v>43</v>
      </c>
      <c r="D34" s="1" t="s">
        <v>84</v>
      </c>
      <c r="E34" s="1" t="s">
        <v>85</v>
      </c>
      <c r="F34" s="1">
        <v>190.7</v>
      </c>
      <c r="G34" s="1">
        <v>14</v>
      </c>
      <c r="H34" s="10">
        <f t="shared" si="0"/>
        <v>204.7</v>
      </c>
      <c r="I34" s="1">
        <v>999</v>
      </c>
      <c r="K34" s="10">
        <f t="shared" si="1"/>
        <v>999</v>
      </c>
      <c r="L34" s="9">
        <f>MIN(RaceRunsTime[[#This Row],[Totalt1]],RaceRunsTime[[#This Row],[Totalt2]])</f>
        <v>204.7</v>
      </c>
    </row>
    <row r="35" spans="1:12" x14ac:dyDescent="0.2">
      <c r="A35" s="1" t="s">
        <v>5</v>
      </c>
      <c r="B35" s="1" t="s">
        <v>22</v>
      </c>
      <c r="C35" s="1">
        <v>11</v>
      </c>
      <c r="D35" s="1" t="s">
        <v>77</v>
      </c>
      <c r="E35" s="8" t="s">
        <v>78</v>
      </c>
      <c r="F35" s="1">
        <v>202</v>
      </c>
      <c r="G35" s="1">
        <v>8</v>
      </c>
      <c r="H35" s="10">
        <f t="shared" si="0"/>
        <v>210</v>
      </c>
      <c r="I35" s="1">
        <v>230</v>
      </c>
      <c r="J35" s="1">
        <v>10</v>
      </c>
      <c r="K35" s="10">
        <f t="shared" si="1"/>
        <v>240</v>
      </c>
      <c r="L35" s="9">
        <f>MIN(RaceRunsTime[[#This Row],[Totalt1]],RaceRunsTime[[#This Row],[Totalt2]])</f>
        <v>210</v>
      </c>
    </row>
    <row r="36" spans="1:12" x14ac:dyDescent="0.2">
      <c r="A36" s="1" t="s">
        <v>19</v>
      </c>
      <c r="B36" s="1" t="s">
        <v>44</v>
      </c>
      <c r="C36" s="1">
        <v>10</v>
      </c>
      <c r="D36" s="1" t="s">
        <v>75</v>
      </c>
      <c r="E36" s="1" t="s">
        <v>76</v>
      </c>
      <c r="F36" s="1">
        <v>216</v>
      </c>
      <c r="G36" s="1">
        <v>8</v>
      </c>
      <c r="H36" s="10">
        <f t="shared" si="0"/>
        <v>224</v>
      </c>
      <c r="I36" s="1">
        <v>198</v>
      </c>
      <c r="J36" s="1">
        <v>12</v>
      </c>
      <c r="K36" s="10">
        <f t="shared" si="1"/>
        <v>210</v>
      </c>
      <c r="L36" s="9">
        <f>MIN(RaceRunsTime[[#This Row],[Totalt1]],RaceRunsTime[[#This Row],[Totalt2]])</f>
        <v>210</v>
      </c>
    </row>
    <row r="37" spans="1:12" x14ac:dyDescent="0.2">
      <c r="A37" s="1" t="s">
        <v>19</v>
      </c>
      <c r="B37" s="1" t="s">
        <v>22</v>
      </c>
      <c r="C37" s="1">
        <v>21</v>
      </c>
      <c r="D37" s="1" t="s">
        <v>48</v>
      </c>
      <c r="E37" s="1" t="s">
        <v>49</v>
      </c>
      <c r="F37" s="1">
        <v>210</v>
      </c>
      <c r="G37" s="1">
        <v>4</v>
      </c>
      <c r="H37" s="10">
        <f t="shared" si="0"/>
        <v>214</v>
      </c>
      <c r="I37" s="1">
        <v>207</v>
      </c>
      <c r="J37" s="1">
        <v>4</v>
      </c>
      <c r="K37" s="10">
        <f t="shared" si="1"/>
        <v>211</v>
      </c>
      <c r="L37" s="9">
        <f>MIN(RaceRunsTime[[#This Row],[Totalt1]],RaceRunsTime[[#This Row],[Totalt2]])</f>
        <v>211</v>
      </c>
    </row>
    <row r="38" spans="1:12" x14ac:dyDescent="0.2">
      <c r="A38" s="1" t="s">
        <v>23</v>
      </c>
      <c r="B38" s="1" t="s">
        <v>22</v>
      </c>
      <c r="C38" s="1">
        <v>41</v>
      </c>
      <c r="D38" s="1" t="s">
        <v>41</v>
      </c>
      <c r="E38" s="1" t="s">
        <v>42</v>
      </c>
      <c r="F38" s="1">
        <v>203.39</v>
      </c>
      <c r="G38" s="1">
        <v>8</v>
      </c>
      <c r="H38" s="10">
        <f t="shared" si="0"/>
        <v>211.39</v>
      </c>
      <c r="I38" s="1">
        <v>172.14</v>
      </c>
      <c r="J38" s="1">
        <v>54</v>
      </c>
      <c r="K38" s="10">
        <f t="shared" si="1"/>
        <v>226.14</v>
      </c>
      <c r="L38" s="9">
        <f>MIN(RaceRunsTime[[#This Row],[Totalt1]],RaceRunsTime[[#This Row],[Totalt2]])</f>
        <v>211.39</v>
      </c>
    </row>
    <row r="39" spans="1:12" x14ac:dyDescent="0.2">
      <c r="A39" s="1" t="s">
        <v>5</v>
      </c>
      <c r="B39" s="1" t="s">
        <v>24</v>
      </c>
      <c r="C39" s="1">
        <v>17</v>
      </c>
      <c r="D39" s="1" t="s">
        <v>50</v>
      </c>
      <c r="E39" s="1" t="s">
        <v>51</v>
      </c>
      <c r="F39" s="1">
        <v>235</v>
      </c>
      <c r="G39" s="1">
        <v>6</v>
      </c>
      <c r="H39" s="10">
        <f t="shared" si="0"/>
        <v>241</v>
      </c>
      <c r="I39" s="1">
        <v>232</v>
      </c>
      <c r="J39" s="1">
        <v>6</v>
      </c>
      <c r="K39" s="10">
        <f t="shared" si="1"/>
        <v>238</v>
      </c>
      <c r="L39" s="9">
        <f>MIN(RaceRunsTime[[#This Row],[Totalt1]],RaceRunsTime[[#This Row],[Totalt2]])</f>
        <v>238</v>
      </c>
    </row>
    <row r="40" spans="1:12" x14ac:dyDescent="0.2">
      <c r="A40" s="1" t="s">
        <v>5</v>
      </c>
      <c r="B40" s="1" t="s">
        <v>31</v>
      </c>
      <c r="C40" s="1">
        <v>40</v>
      </c>
      <c r="D40" s="1" t="s">
        <v>32</v>
      </c>
      <c r="E40" s="1" t="s">
        <v>17</v>
      </c>
      <c r="F40" s="1">
        <v>270.89</v>
      </c>
      <c r="G40" s="1">
        <v>2</v>
      </c>
      <c r="H40" s="10">
        <f t="shared" si="0"/>
        <v>272.89</v>
      </c>
      <c r="I40" s="1">
        <v>999</v>
      </c>
      <c r="K40" s="10">
        <f t="shared" si="1"/>
        <v>999</v>
      </c>
      <c r="L40" s="9">
        <f>MIN(RaceRunsTime[[#This Row],[Totalt1]],RaceRunsTime[[#This Row],[Totalt2]])</f>
        <v>272.89</v>
      </c>
    </row>
    <row r="42" spans="1:12" x14ac:dyDescent="0.2">
      <c r="A42" s="11"/>
    </row>
    <row r="43" spans="1:12" x14ac:dyDescent="0.2">
      <c r="A43"/>
    </row>
  </sheetData>
  <pageMargins left="0.7" right="0.7" top="0.75" bottom="0.75" header="0.3" footer="0.3"/>
  <pageSetup orientation="portrait" horizontalDpi="4294967292" verticalDpi="429496729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showRuler="0" zoomScale="125" workbookViewId="0">
      <selection sqref="A1:L40"/>
    </sheetView>
  </sheetViews>
  <sheetFormatPr baseColWidth="10" defaultColWidth="8.83203125" defaultRowHeight="15" x14ac:dyDescent="0.2"/>
  <cols>
    <col min="1" max="3" width="13.83203125" style="1" customWidth="1"/>
    <col min="4" max="4" width="13.6640625" style="1" customWidth="1"/>
    <col min="5" max="5" width="12.5" style="1" customWidth="1"/>
    <col min="6" max="6" width="8.83203125" style="1"/>
    <col min="7" max="7" width="11" style="1" customWidth="1"/>
    <col min="8" max="9" width="8.83203125" style="1"/>
    <col min="10" max="10" width="11" style="1" customWidth="1"/>
    <col min="11" max="11" width="8.83203125" style="1"/>
    <col min="12" max="12" width="10.1640625" style="1" customWidth="1"/>
    <col min="13" max="14" width="8.83203125" style="1"/>
    <col min="15" max="15" width="9.6640625" style="1" bestFit="1" customWidth="1"/>
    <col min="16" max="16384" width="8.83203125" style="1"/>
  </cols>
  <sheetData>
    <row r="1" spans="1:16" s="6" customFormat="1" ht="21" x14ac:dyDescent="0.25">
      <c r="A1" s="4" t="s">
        <v>83</v>
      </c>
      <c r="B1" s="5"/>
      <c r="C1" s="5"/>
      <c r="E1" s="5" t="s">
        <v>40</v>
      </c>
    </row>
    <row r="2" spans="1:16" s="6" customFormat="1" x14ac:dyDescent="0.2">
      <c r="A2" s="5" t="s">
        <v>27</v>
      </c>
      <c r="B2" s="5"/>
      <c r="C2" s="7">
        <v>45018</v>
      </c>
      <c r="D2" s="6" t="s">
        <v>81</v>
      </c>
    </row>
    <row r="3" spans="1:16" s="2" customFormat="1" x14ac:dyDescent="0.2">
      <c r="A3" s="2" t="s">
        <v>9</v>
      </c>
      <c r="B3" s="2" t="s">
        <v>8</v>
      </c>
      <c r="C3" s="2" t="s">
        <v>14</v>
      </c>
      <c r="D3" s="2" t="s">
        <v>10</v>
      </c>
      <c r="E3" s="2" t="s">
        <v>3</v>
      </c>
      <c r="F3" s="2" t="s">
        <v>16</v>
      </c>
      <c r="G3" s="2" t="s">
        <v>11</v>
      </c>
      <c r="H3" s="2" t="s">
        <v>12</v>
      </c>
      <c r="I3" s="2" t="s">
        <v>13</v>
      </c>
      <c r="J3" s="2" t="s">
        <v>0</v>
      </c>
      <c r="K3" s="2" t="s">
        <v>1</v>
      </c>
      <c r="L3" s="2" t="s">
        <v>2</v>
      </c>
      <c r="M3" s="2" t="s">
        <v>4</v>
      </c>
      <c r="N3" s="2" t="s">
        <v>39</v>
      </c>
    </row>
    <row r="4" spans="1:16" x14ac:dyDescent="0.2">
      <c r="A4" s="1" t="s">
        <v>30</v>
      </c>
      <c r="B4" s="1" t="s">
        <v>44</v>
      </c>
      <c r="C4" s="1">
        <v>32</v>
      </c>
      <c r="D4" s="1" t="s">
        <v>71</v>
      </c>
      <c r="E4" s="1" t="s">
        <v>72</v>
      </c>
      <c r="F4" s="1">
        <v>160.94999999999999</v>
      </c>
      <c r="G4" s="1">
        <v>2</v>
      </c>
      <c r="H4" s="10">
        <f t="shared" ref="H4:H42" si="0">F4+G4</f>
        <v>162.94999999999999</v>
      </c>
      <c r="I4" s="1">
        <v>160.83000000000001</v>
      </c>
      <c r="J4" s="1">
        <v>0</v>
      </c>
      <c r="K4" s="10">
        <f t="shared" ref="K4:K42" si="1">I4+J4</f>
        <v>160.83000000000001</v>
      </c>
      <c r="L4" s="9">
        <f>MIN(RaceRunsGroup[[#This Row],[Total1]],RaceRunsGroup[[#This Row],[Total2]])</f>
        <v>160.83000000000001</v>
      </c>
      <c r="P4" s="12"/>
    </row>
    <row r="5" spans="1:16" x14ac:dyDescent="0.2">
      <c r="A5" s="1" t="s">
        <v>46</v>
      </c>
      <c r="D5" s="1" t="s">
        <v>38</v>
      </c>
      <c r="E5" s="1" t="s">
        <v>45</v>
      </c>
      <c r="F5" s="1">
        <v>199</v>
      </c>
      <c r="G5" s="1">
        <v>2</v>
      </c>
      <c r="H5" s="10">
        <f t="shared" si="0"/>
        <v>201</v>
      </c>
      <c r="I5" s="1">
        <v>999</v>
      </c>
      <c r="K5" s="10">
        <f t="shared" si="1"/>
        <v>999</v>
      </c>
      <c r="L5" s="9">
        <f>MIN(RaceRunsGroup[[#This Row],[Total1]],RaceRunsGroup[[#This Row],[Total2]])</f>
        <v>201</v>
      </c>
    </row>
    <row r="6" spans="1:16" x14ac:dyDescent="0.2">
      <c r="A6" s="1" t="s">
        <v>21</v>
      </c>
      <c r="B6" s="1" t="s">
        <v>20</v>
      </c>
      <c r="C6" s="1">
        <v>27</v>
      </c>
      <c r="D6" s="1" t="s">
        <v>61</v>
      </c>
      <c r="E6" s="1" t="s">
        <v>62</v>
      </c>
      <c r="F6" s="1">
        <v>140.33000000000001</v>
      </c>
      <c r="G6" s="1">
        <v>6</v>
      </c>
      <c r="H6" s="10">
        <f t="shared" si="0"/>
        <v>146.33000000000001</v>
      </c>
      <c r="I6" s="1">
        <v>143.38999999999999</v>
      </c>
      <c r="J6" s="1">
        <v>0</v>
      </c>
      <c r="K6" s="10">
        <f t="shared" si="1"/>
        <v>143.38999999999999</v>
      </c>
      <c r="L6" s="9">
        <f>MIN(RaceRunsGroup[[#This Row],[Total1]],RaceRunsGroup[[#This Row],[Total2]])</f>
        <v>143.38999999999999</v>
      </c>
    </row>
    <row r="7" spans="1:16" x14ac:dyDescent="0.2">
      <c r="A7" s="1" t="s">
        <v>21</v>
      </c>
      <c r="B7" s="1" t="s">
        <v>20</v>
      </c>
      <c r="C7" s="1">
        <v>36</v>
      </c>
      <c r="D7" s="1" t="s">
        <v>15</v>
      </c>
      <c r="E7" s="1" t="s">
        <v>64</v>
      </c>
      <c r="F7" s="1">
        <v>177.59</v>
      </c>
      <c r="G7" s="1">
        <v>0</v>
      </c>
      <c r="H7" s="10">
        <f t="shared" si="0"/>
        <v>177.59</v>
      </c>
      <c r="I7" s="1">
        <v>180.05</v>
      </c>
      <c r="J7" s="1">
        <v>52</v>
      </c>
      <c r="K7" s="10">
        <f t="shared" si="1"/>
        <v>232.05</v>
      </c>
      <c r="L7" s="9">
        <f>MIN(RaceRunsGroup[[#This Row],[Total1]],RaceRunsGroup[[#This Row],[Total2]])</f>
        <v>177.59</v>
      </c>
      <c r="O7" s="3"/>
    </row>
    <row r="8" spans="1:16" x14ac:dyDescent="0.2">
      <c r="A8" s="1" t="s">
        <v>21</v>
      </c>
      <c r="B8" s="1" t="s">
        <v>59</v>
      </c>
      <c r="C8" s="1">
        <v>30</v>
      </c>
      <c r="D8" s="1" t="s">
        <v>63</v>
      </c>
      <c r="E8" s="1" t="s">
        <v>64</v>
      </c>
      <c r="F8" s="1">
        <v>147.16999999999999</v>
      </c>
      <c r="G8" s="1">
        <v>2</v>
      </c>
      <c r="H8" s="10">
        <f t="shared" si="0"/>
        <v>149.16999999999999</v>
      </c>
      <c r="I8" s="1">
        <v>148.61000000000001</v>
      </c>
      <c r="J8" s="1">
        <v>52</v>
      </c>
      <c r="K8" s="10">
        <f t="shared" si="1"/>
        <v>200.61</v>
      </c>
      <c r="L8" s="9">
        <f>MIN(RaceRunsGroup[[#This Row],[Total1]],RaceRunsGroup[[#This Row],[Total2]])</f>
        <v>149.16999999999999</v>
      </c>
      <c r="O8" s="3"/>
    </row>
    <row r="9" spans="1:16" x14ac:dyDescent="0.2">
      <c r="A9" s="1" t="s">
        <v>21</v>
      </c>
      <c r="B9" s="1" t="s">
        <v>24</v>
      </c>
      <c r="C9" s="1">
        <v>24</v>
      </c>
      <c r="D9" s="1" t="s">
        <v>36</v>
      </c>
      <c r="E9" s="1" t="s">
        <v>37</v>
      </c>
      <c r="F9" s="1">
        <v>108.56</v>
      </c>
      <c r="G9" s="1">
        <v>0</v>
      </c>
      <c r="H9" s="10">
        <f t="shared" si="0"/>
        <v>108.56</v>
      </c>
      <c r="I9" s="1">
        <v>110.08</v>
      </c>
      <c r="J9" s="1">
        <v>0</v>
      </c>
      <c r="K9" s="10">
        <f t="shared" si="1"/>
        <v>110.08</v>
      </c>
      <c r="L9" s="9">
        <f>MIN(RaceRunsGroup[[#This Row],[Total1]],RaceRunsGroup[[#This Row],[Total2]])</f>
        <v>108.56</v>
      </c>
      <c r="O9" s="3"/>
    </row>
    <row r="10" spans="1:16" x14ac:dyDescent="0.2">
      <c r="A10" s="1" t="s">
        <v>21</v>
      </c>
      <c r="B10" s="1" t="s">
        <v>24</v>
      </c>
      <c r="C10" s="1">
        <v>25</v>
      </c>
      <c r="D10" s="1" t="s">
        <v>25</v>
      </c>
      <c r="E10" s="1" t="s">
        <v>26</v>
      </c>
      <c r="F10" s="1">
        <v>113.27</v>
      </c>
      <c r="G10" s="1">
        <v>2</v>
      </c>
      <c r="H10" s="10">
        <f t="shared" si="0"/>
        <v>115.27</v>
      </c>
      <c r="I10" s="1">
        <v>111.64</v>
      </c>
      <c r="J10" s="1">
        <v>0</v>
      </c>
      <c r="K10" s="10">
        <f t="shared" si="1"/>
        <v>111.64</v>
      </c>
      <c r="L10" s="9">
        <f>MIN(RaceRunsGroup[[#This Row],[Total1]],RaceRunsGroup[[#This Row],[Total2]])</f>
        <v>111.64</v>
      </c>
    </row>
    <row r="11" spans="1:16" x14ac:dyDescent="0.2">
      <c r="A11" s="1" t="s">
        <v>21</v>
      </c>
      <c r="B11" s="1" t="s">
        <v>44</v>
      </c>
      <c r="C11" s="1">
        <v>28</v>
      </c>
      <c r="D11" s="1" t="s">
        <v>54</v>
      </c>
      <c r="E11" s="1" t="s">
        <v>55</v>
      </c>
      <c r="F11" s="1">
        <v>131.58000000000001</v>
      </c>
      <c r="G11" s="1">
        <v>4</v>
      </c>
      <c r="H11" s="10">
        <f t="shared" si="0"/>
        <v>135.58000000000001</v>
      </c>
      <c r="I11" s="1">
        <v>128.47999999999999</v>
      </c>
      <c r="J11" s="1">
        <v>0</v>
      </c>
      <c r="K11" s="10">
        <f t="shared" si="1"/>
        <v>128.47999999999999</v>
      </c>
      <c r="L11" s="9">
        <f>MIN(RaceRunsGroup[[#This Row],[Total1]],RaceRunsGroup[[#This Row],[Total2]])</f>
        <v>128.47999999999999</v>
      </c>
    </row>
    <row r="12" spans="1:16" x14ac:dyDescent="0.2">
      <c r="A12" s="1" t="s">
        <v>21</v>
      </c>
      <c r="B12" s="1" t="s">
        <v>44</v>
      </c>
      <c r="C12" s="1">
        <v>34</v>
      </c>
      <c r="D12" s="1" t="s">
        <v>15</v>
      </c>
      <c r="E12" s="1" t="s">
        <v>47</v>
      </c>
      <c r="F12" s="1">
        <v>138.44999999999999</v>
      </c>
      <c r="G12" s="1">
        <v>52</v>
      </c>
      <c r="H12" s="10">
        <f t="shared" si="0"/>
        <v>190.45</v>
      </c>
      <c r="I12" s="1">
        <v>138.21</v>
      </c>
      <c r="J12" s="1">
        <v>0</v>
      </c>
      <c r="K12" s="10">
        <f t="shared" si="1"/>
        <v>138.21</v>
      </c>
      <c r="L12" s="9">
        <f>MIN(RaceRunsGroup[[#This Row],[Total1]],RaceRunsGroup[[#This Row],[Total2]])</f>
        <v>138.21</v>
      </c>
    </row>
    <row r="13" spans="1:16" x14ac:dyDescent="0.2">
      <c r="A13" s="1" t="s">
        <v>21</v>
      </c>
      <c r="B13" s="1" t="s">
        <v>44</v>
      </c>
      <c r="C13" s="1">
        <v>5</v>
      </c>
      <c r="D13" s="1" t="s">
        <v>68</v>
      </c>
      <c r="E13" s="1" t="s">
        <v>69</v>
      </c>
      <c r="F13" s="1">
        <v>146</v>
      </c>
      <c r="G13" s="1">
        <v>0</v>
      </c>
      <c r="H13" s="10">
        <f t="shared" si="0"/>
        <v>146</v>
      </c>
      <c r="I13" s="1">
        <v>145</v>
      </c>
      <c r="J13" s="1">
        <v>0</v>
      </c>
      <c r="K13" s="10">
        <f t="shared" si="1"/>
        <v>145</v>
      </c>
      <c r="L13" s="9">
        <f>MIN(RaceRunsGroup[[#This Row],[Total1]],RaceRunsGroup[[#This Row],[Total2]])</f>
        <v>145</v>
      </c>
    </row>
    <row r="14" spans="1:16" x14ac:dyDescent="0.2">
      <c r="A14" s="1" t="s">
        <v>21</v>
      </c>
      <c r="B14" s="1" t="s">
        <v>44</v>
      </c>
      <c r="C14" s="1">
        <v>35</v>
      </c>
      <c r="D14" s="1" t="s">
        <v>38</v>
      </c>
      <c r="E14" s="1" t="s">
        <v>45</v>
      </c>
      <c r="F14" s="1">
        <v>166.14</v>
      </c>
      <c r="G14" s="1">
        <v>0</v>
      </c>
      <c r="H14" s="10">
        <f t="shared" si="0"/>
        <v>166.14</v>
      </c>
      <c r="I14" s="1">
        <v>165.83</v>
      </c>
      <c r="J14" s="1">
        <v>4</v>
      </c>
      <c r="K14" s="10">
        <f t="shared" si="1"/>
        <v>169.83</v>
      </c>
      <c r="L14" s="9">
        <f>MIN(RaceRunsGroup[[#This Row],[Total1]],RaceRunsGroup[[#This Row],[Total2]])</f>
        <v>166.14</v>
      </c>
    </row>
    <row r="15" spans="1:16" x14ac:dyDescent="0.2">
      <c r="A15" s="1" t="s">
        <v>21</v>
      </c>
      <c r="B15" s="1" t="s">
        <v>22</v>
      </c>
      <c r="C15" s="1">
        <v>31</v>
      </c>
      <c r="D15" s="1" t="s">
        <v>56</v>
      </c>
      <c r="E15" s="1" t="s">
        <v>57</v>
      </c>
      <c r="F15" s="1">
        <v>135.19999999999999</v>
      </c>
      <c r="G15" s="1">
        <v>4</v>
      </c>
      <c r="H15" s="10">
        <f t="shared" si="0"/>
        <v>139.19999999999999</v>
      </c>
      <c r="I15" s="1">
        <v>132.77000000000001</v>
      </c>
      <c r="J15" s="1">
        <v>0</v>
      </c>
      <c r="K15" s="10">
        <f t="shared" si="1"/>
        <v>132.77000000000001</v>
      </c>
      <c r="L15" s="9">
        <f>MIN(RaceRunsGroup[[#This Row],[Total1]],RaceRunsGroup[[#This Row],[Total2]])</f>
        <v>132.77000000000001</v>
      </c>
      <c r="O15" s="3"/>
    </row>
    <row r="16" spans="1:16" x14ac:dyDescent="0.2">
      <c r="A16" s="1" t="s">
        <v>21</v>
      </c>
      <c r="B16" s="1" t="s">
        <v>22</v>
      </c>
      <c r="C16" s="1">
        <v>29</v>
      </c>
      <c r="D16" s="1" t="s">
        <v>34</v>
      </c>
      <c r="E16" s="1" t="s">
        <v>35</v>
      </c>
      <c r="F16" s="1">
        <v>133.88999999999999</v>
      </c>
      <c r="G16" s="1">
        <v>2</v>
      </c>
      <c r="H16" s="10">
        <f t="shared" si="0"/>
        <v>135.88999999999999</v>
      </c>
      <c r="I16" s="1">
        <v>137.94999999999999</v>
      </c>
      <c r="J16" s="1">
        <v>6</v>
      </c>
      <c r="K16" s="10">
        <f t="shared" si="1"/>
        <v>143.94999999999999</v>
      </c>
      <c r="L16" s="9">
        <f>MIN(RaceRunsGroup[[#This Row],[Total1]],RaceRunsGroup[[#This Row],[Total2]])</f>
        <v>135.88999999999999</v>
      </c>
      <c r="O16" s="3"/>
    </row>
    <row r="17" spans="1:15" x14ac:dyDescent="0.2">
      <c r="A17" s="1" t="s">
        <v>21</v>
      </c>
      <c r="B17" s="1" t="s">
        <v>60</v>
      </c>
      <c r="C17" s="1">
        <v>26</v>
      </c>
      <c r="D17" s="1" t="s">
        <v>52</v>
      </c>
      <c r="E17" s="8" t="s">
        <v>53</v>
      </c>
      <c r="F17" s="1">
        <v>125.52</v>
      </c>
      <c r="G17" s="1">
        <v>0</v>
      </c>
      <c r="H17" s="10">
        <f t="shared" si="0"/>
        <v>125.52</v>
      </c>
      <c r="I17" s="1">
        <v>123.33</v>
      </c>
      <c r="J17" s="1">
        <v>0</v>
      </c>
      <c r="K17" s="10">
        <f t="shared" si="1"/>
        <v>123.33</v>
      </c>
      <c r="L17" s="9">
        <f>MIN(RaceRunsGroup[[#This Row],[Total1]],RaceRunsGroup[[#This Row],[Total2]])</f>
        <v>123.33</v>
      </c>
      <c r="O17" s="3"/>
    </row>
    <row r="18" spans="1:15" x14ac:dyDescent="0.2">
      <c r="A18" s="1" t="s">
        <v>19</v>
      </c>
      <c r="B18" s="1" t="s">
        <v>31</v>
      </c>
      <c r="C18" s="1">
        <v>13</v>
      </c>
      <c r="D18" s="1" t="s">
        <v>67</v>
      </c>
      <c r="E18" s="1" t="s">
        <v>58</v>
      </c>
      <c r="F18" s="1">
        <v>148</v>
      </c>
      <c r="G18" s="1">
        <v>6</v>
      </c>
      <c r="H18" s="10">
        <f t="shared" si="0"/>
        <v>154</v>
      </c>
      <c r="I18" s="1">
        <v>143</v>
      </c>
      <c r="J18" s="1">
        <v>2</v>
      </c>
      <c r="K18" s="10">
        <f t="shared" si="1"/>
        <v>145</v>
      </c>
      <c r="L18" s="9">
        <f>MIN(RaceRunsGroup[[#This Row],[Total1]],RaceRunsGroup[[#This Row],[Total2]])</f>
        <v>145</v>
      </c>
      <c r="O18" s="3"/>
    </row>
    <row r="19" spans="1:15" x14ac:dyDescent="0.2">
      <c r="A19" s="1" t="s">
        <v>19</v>
      </c>
      <c r="B19" s="1" t="s">
        <v>20</v>
      </c>
      <c r="C19" s="1">
        <v>9</v>
      </c>
      <c r="D19" s="1" t="s">
        <v>18</v>
      </c>
      <c r="E19" s="1" t="s">
        <v>17</v>
      </c>
      <c r="F19" s="1">
        <v>142</v>
      </c>
      <c r="G19" s="1">
        <v>2</v>
      </c>
      <c r="H19" s="10">
        <f t="shared" si="0"/>
        <v>144</v>
      </c>
      <c r="I19" s="1">
        <v>143</v>
      </c>
      <c r="J19" s="1">
        <v>0</v>
      </c>
      <c r="K19" s="10">
        <f t="shared" si="1"/>
        <v>143</v>
      </c>
      <c r="L19" s="9">
        <f>MIN(RaceRunsGroup[[#This Row],[Total1]],RaceRunsGroup[[#This Row],[Total2]])</f>
        <v>143</v>
      </c>
      <c r="O19" s="3"/>
    </row>
    <row r="20" spans="1:15" x14ac:dyDescent="0.2">
      <c r="A20" s="1" t="s">
        <v>19</v>
      </c>
      <c r="B20" s="1" t="s">
        <v>24</v>
      </c>
      <c r="C20" s="1">
        <v>2</v>
      </c>
      <c r="D20" s="1" t="s">
        <v>25</v>
      </c>
      <c r="E20" s="1" t="s">
        <v>26</v>
      </c>
      <c r="F20" s="1">
        <v>121</v>
      </c>
      <c r="G20" s="1">
        <v>0</v>
      </c>
      <c r="H20" s="10">
        <f t="shared" si="0"/>
        <v>121</v>
      </c>
      <c r="I20" s="1">
        <v>122</v>
      </c>
      <c r="J20" s="1">
        <v>0</v>
      </c>
      <c r="K20" s="10">
        <f t="shared" si="1"/>
        <v>122</v>
      </c>
      <c r="L20" s="9">
        <f>MIN(RaceRunsGroup[[#This Row],[Total1]],RaceRunsGroup[[#This Row],[Total2]])</f>
        <v>121</v>
      </c>
      <c r="O20" s="3"/>
    </row>
    <row r="21" spans="1:15" x14ac:dyDescent="0.2">
      <c r="A21" s="1" t="s">
        <v>19</v>
      </c>
      <c r="B21" s="1" t="s">
        <v>24</v>
      </c>
      <c r="C21" s="1">
        <v>3</v>
      </c>
      <c r="D21" s="1" t="s">
        <v>73</v>
      </c>
      <c r="E21" s="1" t="s">
        <v>58</v>
      </c>
      <c r="F21" s="1">
        <v>147</v>
      </c>
      <c r="G21" s="1">
        <v>0</v>
      </c>
      <c r="H21" s="10">
        <f t="shared" si="0"/>
        <v>147</v>
      </c>
      <c r="I21" s="1">
        <v>141</v>
      </c>
      <c r="J21" s="1">
        <v>54</v>
      </c>
      <c r="K21" s="10">
        <f t="shared" si="1"/>
        <v>195</v>
      </c>
      <c r="L21" s="9">
        <f>MIN(RaceRunsGroup[[#This Row],[Total1]],RaceRunsGroup[[#This Row],[Total2]])</f>
        <v>147</v>
      </c>
      <c r="O21" s="3"/>
    </row>
    <row r="22" spans="1:15" x14ac:dyDescent="0.2">
      <c r="A22" s="1" t="s">
        <v>19</v>
      </c>
      <c r="B22" s="1" t="s">
        <v>44</v>
      </c>
      <c r="C22" s="1">
        <v>6</v>
      </c>
      <c r="D22" s="1" t="s">
        <v>54</v>
      </c>
      <c r="E22" s="1" t="s">
        <v>55</v>
      </c>
      <c r="F22" s="1">
        <v>137</v>
      </c>
      <c r="G22" s="1">
        <v>0</v>
      </c>
      <c r="H22" s="10">
        <f t="shared" si="0"/>
        <v>137</v>
      </c>
      <c r="I22" s="1">
        <v>144</v>
      </c>
      <c r="J22" s="1">
        <v>2</v>
      </c>
      <c r="K22" s="10">
        <f t="shared" si="1"/>
        <v>146</v>
      </c>
      <c r="L22" s="9">
        <f>MIN(RaceRunsGroup[[#This Row],[Total1]],RaceRunsGroup[[#This Row],[Total2]])</f>
        <v>137</v>
      </c>
      <c r="O22" s="3"/>
    </row>
    <row r="23" spans="1:15" x14ac:dyDescent="0.2">
      <c r="A23" s="1" t="s">
        <v>19</v>
      </c>
      <c r="B23" s="1" t="s">
        <v>44</v>
      </c>
      <c r="C23" s="1">
        <v>8</v>
      </c>
      <c r="D23" s="1" t="s">
        <v>71</v>
      </c>
      <c r="E23" s="1" t="s">
        <v>72</v>
      </c>
      <c r="F23" s="1">
        <v>147</v>
      </c>
      <c r="G23" s="1">
        <v>0</v>
      </c>
      <c r="H23" s="10">
        <f t="shared" si="0"/>
        <v>147</v>
      </c>
      <c r="I23" s="1">
        <v>145</v>
      </c>
      <c r="J23" s="1">
        <v>6</v>
      </c>
      <c r="K23" s="10">
        <f t="shared" si="1"/>
        <v>151</v>
      </c>
      <c r="L23" s="9">
        <f>MIN(RaceRunsGroup[[#This Row],[Total1]],RaceRunsGroup[[#This Row],[Total2]])</f>
        <v>147</v>
      </c>
    </row>
    <row r="24" spans="1:15" x14ac:dyDescent="0.2">
      <c r="A24" s="1" t="s">
        <v>19</v>
      </c>
      <c r="B24" s="1" t="s">
        <v>44</v>
      </c>
      <c r="C24" s="1">
        <v>4</v>
      </c>
      <c r="D24" s="1" t="s">
        <v>38</v>
      </c>
      <c r="E24" s="1" t="s">
        <v>45</v>
      </c>
      <c r="F24" s="1">
        <v>156</v>
      </c>
      <c r="G24" s="1">
        <v>2</v>
      </c>
      <c r="H24" s="10">
        <f t="shared" si="0"/>
        <v>158</v>
      </c>
      <c r="I24" s="1">
        <v>999</v>
      </c>
      <c r="K24" s="10">
        <f t="shared" si="1"/>
        <v>999</v>
      </c>
      <c r="L24" s="9">
        <f>MIN(RaceRunsGroup[[#This Row],[Total1]],RaceRunsGroup[[#This Row],[Total2]])</f>
        <v>158</v>
      </c>
    </row>
    <row r="25" spans="1:15" x14ac:dyDescent="0.2">
      <c r="A25" s="1" t="s">
        <v>19</v>
      </c>
      <c r="B25" s="1" t="s">
        <v>44</v>
      </c>
      <c r="C25" s="1">
        <v>10</v>
      </c>
      <c r="D25" s="1" t="s">
        <v>75</v>
      </c>
      <c r="E25" s="1" t="s">
        <v>76</v>
      </c>
      <c r="F25" s="1">
        <v>216</v>
      </c>
      <c r="G25" s="1">
        <v>8</v>
      </c>
      <c r="H25" s="10">
        <f t="shared" si="0"/>
        <v>224</v>
      </c>
      <c r="I25" s="1">
        <v>198</v>
      </c>
      <c r="J25" s="1">
        <v>12</v>
      </c>
      <c r="K25" s="10">
        <f t="shared" si="1"/>
        <v>210</v>
      </c>
      <c r="L25" s="9">
        <f>MIN(RaceRunsGroup[[#This Row],[Total1]],RaceRunsGroup[[#This Row],[Total2]])</f>
        <v>210</v>
      </c>
    </row>
    <row r="26" spans="1:15" x14ac:dyDescent="0.2">
      <c r="A26" s="1" t="s">
        <v>19</v>
      </c>
      <c r="B26" s="1" t="s">
        <v>22</v>
      </c>
      <c r="C26" s="1">
        <v>21</v>
      </c>
      <c r="D26" s="1" t="s">
        <v>48</v>
      </c>
      <c r="E26" s="1" t="s">
        <v>49</v>
      </c>
      <c r="F26" s="1">
        <v>210</v>
      </c>
      <c r="G26" s="1">
        <v>4</v>
      </c>
      <c r="H26" s="10">
        <f t="shared" si="0"/>
        <v>214</v>
      </c>
      <c r="I26" s="1">
        <v>207</v>
      </c>
      <c r="J26" s="1">
        <v>4</v>
      </c>
      <c r="K26" s="10">
        <f t="shared" si="1"/>
        <v>211</v>
      </c>
      <c r="L26" s="9">
        <f>MIN(RaceRunsGroup[[#This Row],[Total1]],RaceRunsGroup[[#This Row],[Total2]])</f>
        <v>211</v>
      </c>
    </row>
    <row r="27" spans="1:15" x14ac:dyDescent="0.2">
      <c r="A27" s="1" t="s">
        <v>23</v>
      </c>
      <c r="B27" s="1" t="s">
        <v>20</v>
      </c>
      <c r="C27" s="1">
        <v>38</v>
      </c>
      <c r="D27" s="1" t="s">
        <v>28</v>
      </c>
      <c r="E27" s="1" t="s">
        <v>29</v>
      </c>
      <c r="F27" s="1">
        <v>153.81</v>
      </c>
      <c r="G27" s="1">
        <v>0</v>
      </c>
      <c r="H27" s="10">
        <f t="shared" si="0"/>
        <v>153.81</v>
      </c>
      <c r="I27" s="1">
        <v>151.72999999999999</v>
      </c>
      <c r="J27" s="1">
        <v>0</v>
      </c>
      <c r="K27" s="10">
        <f t="shared" si="1"/>
        <v>151.72999999999999</v>
      </c>
      <c r="L27" s="9">
        <f>MIN(RaceRunsGroup[[#This Row],[Total1]],RaceRunsGroup[[#This Row],[Total2]])</f>
        <v>151.72999999999999</v>
      </c>
    </row>
    <row r="28" spans="1:15" x14ac:dyDescent="0.2">
      <c r="A28" s="1" t="s">
        <v>23</v>
      </c>
      <c r="B28" s="1" t="s">
        <v>59</v>
      </c>
      <c r="C28" s="1">
        <v>43</v>
      </c>
      <c r="D28" s="1" t="s">
        <v>66</v>
      </c>
      <c r="E28" s="1" t="s">
        <v>58</v>
      </c>
      <c r="F28" s="1">
        <v>141.61000000000001</v>
      </c>
      <c r="G28" s="1">
        <v>4</v>
      </c>
      <c r="H28" s="10">
        <f t="shared" si="0"/>
        <v>145.61000000000001</v>
      </c>
      <c r="I28" s="1">
        <v>137.94999999999999</v>
      </c>
      <c r="J28" s="1">
        <v>2</v>
      </c>
      <c r="K28" s="10">
        <f t="shared" si="1"/>
        <v>139.94999999999999</v>
      </c>
      <c r="L28" s="9">
        <f>MIN(RaceRunsGroup[[#This Row],[Total1]],RaceRunsGroup[[#This Row],[Total2]])</f>
        <v>139.94999999999999</v>
      </c>
    </row>
    <row r="29" spans="1:15" x14ac:dyDescent="0.2">
      <c r="A29" s="1" t="s">
        <v>23</v>
      </c>
      <c r="B29" s="1" t="s">
        <v>44</v>
      </c>
      <c r="C29" s="1">
        <v>39</v>
      </c>
      <c r="D29" s="1" t="s">
        <v>65</v>
      </c>
      <c r="E29" s="1" t="s">
        <v>79</v>
      </c>
      <c r="F29" s="1">
        <v>178.73</v>
      </c>
      <c r="G29" s="1">
        <v>8</v>
      </c>
      <c r="H29" s="10">
        <f t="shared" si="0"/>
        <v>186.73</v>
      </c>
      <c r="I29" s="1">
        <v>153.03</v>
      </c>
      <c r="J29" s="1">
        <v>6</v>
      </c>
      <c r="K29" s="10">
        <f t="shared" si="1"/>
        <v>159.03</v>
      </c>
      <c r="L29" s="9">
        <f>MIN(RaceRunsGroup[[#This Row],[Total1]],RaceRunsGroup[[#This Row],[Total2]])</f>
        <v>159.03</v>
      </c>
    </row>
    <row r="30" spans="1:15" x14ac:dyDescent="0.2">
      <c r="A30" s="1" t="s">
        <v>23</v>
      </c>
      <c r="B30" s="1" t="s">
        <v>22</v>
      </c>
      <c r="C30" s="1">
        <v>37</v>
      </c>
      <c r="D30" s="1" t="s">
        <v>6</v>
      </c>
      <c r="E30" s="1" t="s">
        <v>7</v>
      </c>
      <c r="F30" s="1">
        <v>139.19999999999999</v>
      </c>
      <c r="G30" s="1">
        <v>2</v>
      </c>
      <c r="H30" s="10">
        <f t="shared" si="0"/>
        <v>141.19999999999999</v>
      </c>
      <c r="I30" s="1">
        <v>144.38999999999999</v>
      </c>
      <c r="J30" s="1">
        <v>0</v>
      </c>
      <c r="K30" s="10">
        <f t="shared" si="1"/>
        <v>144.38999999999999</v>
      </c>
      <c r="L30" s="9">
        <f>MIN(RaceRunsGroup[[#This Row],[Total1]],RaceRunsGroup[[#This Row],[Total2]])</f>
        <v>141.19999999999999</v>
      </c>
    </row>
    <row r="31" spans="1:15" x14ac:dyDescent="0.2">
      <c r="A31" s="1" t="s">
        <v>23</v>
      </c>
      <c r="B31" s="1" t="s">
        <v>22</v>
      </c>
      <c r="C31" s="1">
        <v>41</v>
      </c>
      <c r="D31" s="1" t="s">
        <v>41</v>
      </c>
      <c r="E31" s="1" t="s">
        <v>42</v>
      </c>
      <c r="F31" s="1">
        <v>203.39</v>
      </c>
      <c r="G31" s="1">
        <v>8</v>
      </c>
      <c r="H31" s="10">
        <f t="shared" si="0"/>
        <v>211.39</v>
      </c>
      <c r="I31" s="1">
        <v>172.14</v>
      </c>
      <c r="J31" s="1">
        <v>54</v>
      </c>
      <c r="K31" s="10">
        <f t="shared" si="1"/>
        <v>226.14</v>
      </c>
      <c r="L31" s="9">
        <f>MIN(RaceRunsGroup[[#This Row],[Total1]],RaceRunsGroup[[#This Row],[Total2]])</f>
        <v>211.39</v>
      </c>
    </row>
    <row r="32" spans="1:15" x14ac:dyDescent="0.2">
      <c r="A32" s="1" t="s">
        <v>5</v>
      </c>
      <c r="B32" s="1" t="s">
        <v>31</v>
      </c>
      <c r="C32" s="1">
        <v>19</v>
      </c>
      <c r="D32" s="1" t="s">
        <v>70</v>
      </c>
      <c r="E32" s="1" t="s">
        <v>58</v>
      </c>
      <c r="F32" s="1">
        <v>147</v>
      </c>
      <c r="G32" s="1">
        <v>0</v>
      </c>
      <c r="H32" s="10">
        <f t="shared" si="0"/>
        <v>147</v>
      </c>
      <c r="I32" s="1">
        <v>142</v>
      </c>
      <c r="J32" s="1">
        <v>6</v>
      </c>
      <c r="K32" s="10">
        <f t="shared" si="1"/>
        <v>148</v>
      </c>
      <c r="L32" s="9">
        <f>MIN(RaceRunsGroup[[#This Row],[Total1]],RaceRunsGroup[[#This Row],[Total2]])</f>
        <v>147</v>
      </c>
    </row>
    <row r="33" spans="1:15" x14ac:dyDescent="0.2">
      <c r="A33" s="1" t="s">
        <v>5</v>
      </c>
      <c r="B33" s="1" t="s">
        <v>31</v>
      </c>
      <c r="C33" s="1">
        <v>40</v>
      </c>
      <c r="D33" s="1" t="s">
        <v>32</v>
      </c>
      <c r="E33" s="1" t="s">
        <v>17</v>
      </c>
      <c r="F33" s="1">
        <v>270.89</v>
      </c>
      <c r="G33" s="1">
        <v>2</v>
      </c>
      <c r="H33" s="10">
        <f t="shared" si="0"/>
        <v>272.89</v>
      </c>
      <c r="I33" s="1">
        <v>999</v>
      </c>
      <c r="K33" s="10">
        <f t="shared" si="1"/>
        <v>999</v>
      </c>
      <c r="L33" s="9">
        <f>MIN(RaceRunsGroup[[#This Row],[Total1]],RaceRunsGroup[[#This Row],[Total2]])</f>
        <v>272.89</v>
      </c>
    </row>
    <row r="34" spans="1:15" x14ac:dyDescent="0.2">
      <c r="A34" s="1" t="s">
        <v>5</v>
      </c>
      <c r="B34" s="1" t="s">
        <v>59</v>
      </c>
      <c r="C34" s="1">
        <v>7</v>
      </c>
      <c r="D34" s="1" t="s">
        <v>66</v>
      </c>
      <c r="E34" s="1" t="s">
        <v>58</v>
      </c>
      <c r="F34" s="1">
        <v>147</v>
      </c>
      <c r="G34" s="1">
        <v>2</v>
      </c>
      <c r="H34" s="10">
        <f t="shared" si="0"/>
        <v>149</v>
      </c>
      <c r="I34" s="1">
        <v>143</v>
      </c>
      <c r="J34" s="1">
        <v>0</v>
      </c>
      <c r="K34" s="10">
        <f t="shared" si="1"/>
        <v>143</v>
      </c>
      <c r="L34" s="9">
        <f>MIN(RaceRunsGroup[[#This Row],[Total1]],RaceRunsGroup[[#This Row],[Total2]])</f>
        <v>143</v>
      </c>
    </row>
    <row r="35" spans="1:15" x14ac:dyDescent="0.2">
      <c r="A35" s="1" t="s">
        <v>5</v>
      </c>
      <c r="B35" s="1" t="s">
        <v>24</v>
      </c>
      <c r="C35" s="1">
        <v>12</v>
      </c>
      <c r="D35" s="1" t="s">
        <v>33</v>
      </c>
      <c r="E35" s="1" t="s">
        <v>17</v>
      </c>
      <c r="F35" s="1">
        <v>206</v>
      </c>
      <c r="G35" s="1">
        <v>0</v>
      </c>
      <c r="H35" s="10">
        <f t="shared" si="0"/>
        <v>206</v>
      </c>
      <c r="I35" s="1">
        <v>176</v>
      </c>
      <c r="J35" s="1">
        <v>4</v>
      </c>
      <c r="K35" s="10">
        <f t="shared" si="1"/>
        <v>180</v>
      </c>
      <c r="L35" s="9">
        <f>MIN(RaceRunsGroup[[#This Row],[Total1]],RaceRunsGroup[[#This Row],[Total2]])</f>
        <v>180</v>
      </c>
    </row>
    <row r="36" spans="1:15" x14ac:dyDescent="0.2">
      <c r="A36" s="1" t="s">
        <v>5</v>
      </c>
      <c r="B36" s="1" t="s">
        <v>24</v>
      </c>
      <c r="C36" s="1">
        <v>17</v>
      </c>
      <c r="D36" s="1" t="s">
        <v>50</v>
      </c>
      <c r="E36" s="1" t="s">
        <v>51</v>
      </c>
      <c r="F36" s="1">
        <v>235</v>
      </c>
      <c r="G36" s="1">
        <v>6</v>
      </c>
      <c r="H36" s="10">
        <f t="shared" si="0"/>
        <v>241</v>
      </c>
      <c r="I36" s="1">
        <v>232</v>
      </c>
      <c r="J36" s="1">
        <v>6</v>
      </c>
      <c r="K36" s="10">
        <f t="shared" si="1"/>
        <v>238</v>
      </c>
      <c r="L36" s="9">
        <f>MIN(RaceRunsGroup[[#This Row],[Total1]],RaceRunsGroup[[#This Row],[Total2]])</f>
        <v>238</v>
      </c>
    </row>
    <row r="37" spans="1:15" x14ac:dyDescent="0.2">
      <c r="A37" s="1" t="s">
        <v>5</v>
      </c>
      <c r="B37" s="1" t="s">
        <v>44</v>
      </c>
      <c r="C37" s="1">
        <v>18</v>
      </c>
      <c r="D37" s="1" t="s">
        <v>74</v>
      </c>
      <c r="E37" s="1" t="s">
        <v>80</v>
      </c>
      <c r="F37" s="1">
        <v>180</v>
      </c>
      <c r="G37" s="1">
        <v>0</v>
      </c>
      <c r="H37" s="10">
        <f t="shared" si="0"/>
        <v>180</v>
      </c>
      <c r="I37" s="1">
        <v>186</v>
      </c>
      <c r="J37" s="1">
        <v>0</v>
      </c>
      <c r="K37" s="10">
        <f t="shared" si="1"/>
        <v>186</v>
      </c>
      <c r="L37" s="9">
        <f>MIN(RaceRunsGroup[[#This Row],[Total1]],RaceRunsGroup[[#This Row],[Total2]])</f>
        <v>180</v>
      </c>
    </row>
    <row r="38" spans="1:15" x14ac:dyDescent="0.2">
      <c r="A38" s="1" t="s">
        <v>5</v>
      </c>
      <c r="B38" s="1" t="s">
        <v>22</v>
      </c>
      <c r="C38" s="1">
        <v>15</v>
      </c>
      <c r="D38" s="1" t="s">
        <v>41</v>
      </c>
      <c r="E38" s="1" t="s">
        <v>42</v>
      </c>
      <c r="F38" s="1">
        <v>183</v>
      </c>
      <c r="G38" s="1">
        <v>6</v>
      </c>
      <c r="H38" s="10">
        <f t="shared" si="0"/>
        <v>189</v>
      </c>
      <c r="I38" s="1">
        <v>175</v>
      </c>
      <c r="J38" s="1">
        <v>0</v>
      </c>
      <c r="K38" s="10">
        <f t="shared" si="1"/>
        <v>175</v>
      </c>
      <c r="L38" s="9">
        <f>MIN(RaceRunsGroup[[#This Row],[Total1]],RaceRunsGroup[[#This Row],[Total2]])</f>
        <v>175</v>
      </c>
    </row>
    <row r="39" spans="1:15" x14ac:dyDescent="0.2">
      <c r="A39" s="1" t="s">
        <v>5</v>
      </c>
      <c r="B39" s="1" t="s">
        <v>22</v>
      </c>
      <c r="C39" s="1">
        <v>11</v>
      </c>
      <c r="D39" s="1" t="s">
        <v>77</v>
      </c>
      <c r="E39" s="8" t="s">
        <v>78</v>
      </c>
      <c r="F39" s="1">
        <v>202</v>
      </c>
      <c r="G39" s="1">
        <v>8</v>
      </c>
      <c r="H39" s="10">
        <f t="shared" si="0"/>
        <v>210</v>
      </c>
      <c r="I39" s="1">
        <v>230</v>
      </c>
      <c r="J39" s="1">
        <v>10</v>
      </c>
      <c r="K39" s="10">
        <f t="shared" si="1"/>
        <v>240</v>
      </c>
      <c r="L39" s="9">
        <f>MIN(RaceRunsGroup[[#This Row],[Total1]],RaceRunsGroup[[#This Row],[Total2]])</f>
        <v>210</v>
      </c>
    </row>
    <row r="40" spans="1:15" x14ac:dyDescent="0.2">
      <c r="A40" s="1" t="s">
        <v>43</v>
      </c>
      <c r="D40" s="1" t="s">
        <v>84</v>
      </c>
      <c r="E40" s="1" t="s">
        <v>85</v>
      </c>
      <c r="F40" s="1">
        <v>190.7</v>
      </c>
      <c r="G40" s="1">
        <v>14</v>
      </c>
      <c r="H40" s="10">
        <f t="shared" si="0"/>
        <v>204.7</v>
      </c>
      <c r="I40" s="1">
        <v>999</v>
      </c>
      <c r="K40" s="10">
        <f t="shared" si="1"/>
        <v>999</v>
      </c>
      <c r="L40" s="9">
        <f>MIN(RaceRunsGroup[[#This Row],[Total1]],RaceRunsGroup[[#This Row],[Total2]])</f>
        <v>204.7</v>
      </c>
    </row>
    <row r="41" spans="1:15" x14ac:dyDescent="0.2">
      <c r="H41" s="10">
        <f t="shared" si="0"/>
        <v>0</v>
      </c>
      <c r="K41" s="10">
        <f t="shared" si="1"/>
        <v>0</v>
      </c>
      <c r="L41" s="9">
        <f>MIN(RaceRunsGroup[[#This Row],[Total1]],RaceRunsGroup[[#This Row],[Total2]])</f>
        <v>0</v>
      </c>
      <c r="O41" s="3"/>
    </row>
    <row r="42" spans="1:15" x14ac:dyDescent="0.2">
      <c r="H42" s="10">
        <f t="shared" si="0"/>
        <v>0</v>
      </c>
      <c r="K42" s="10">
        <f t="shared" si="1"/>
        <v>0</v>
      </c>
      <c r="L42" s="9">
        <f>MIN(RaceRunsGroup[[#This Row],[Total1]],RaceRunsGroup[[#This Row],[Total2]])</f>
        <v>0</v>
      </c>
    </row>
    <row r="43" spans="1:15" x14ac:dyDescent="0.2">
      <c r="H43" s="10"/>
      <c r="K43" s="10"/>
      <c r="L43" s="9"/>
    </row>
    <row r="45" spans="1:15" x14ac:dyDescent="0.2">
      <c r="A45" s="11"/>
    </row>
    <row r="46" spans="1:15" x14ac:dyDescent="0.2">
      <c r="A46"/>
    </row>
  </sheetData>
  <sortState xmlns:xlrd2="http://schemas.microsoft.com/office/spreadsheetml/2017/richdata2" ref="A4:L49">
    <sortCondition ref="A4:A49"/>
    <sortCondition ref="B4:B49"/>
    <sortCondition ref="L4:L49"/>
  </sortState>
  <phoneticPr fontId="1" type="noConversion"/>
  <pageMargins left="0.7" right="0.7" top="0.75" bottom="0.75" header="0.3" footer="0.3"/>
  <pageSetup orientation="portrait" horizontalDpi="4294967292" verticalDpi="429496729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46CE-159A-0E4E-9FA7-61A3D7792154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Time Order</vt:lpstr>
      <vt:lpstr>Group Order</vt:lpstr>
      <vt:lpstr>Sheet1</vt:lpstr>
    </vt:vector>
  </TitlesOfParts>
  <Company>Kreekhof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Meekhof</dc:creator>
  <cp:lastModifiedBy>Microsoft Office User</cp:lastModifiedBy>
  <dcterms:created xsi:type="dcterms:W3CDTF">2010-03-16T02:37:31Z</dcterms:created>
  <dcterms:modified xsi:type="dcterms:W3CDTF">2023-04-04T04:41:02Z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ACCT04\DMEEKHOF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lpwstr>-1</vt:lpwstr>
  </property>
  <property fmtid="{D5CDD505-2E9C-101B-9397-08002B2CF9AE}" pid="8" name="Allow Footer Overwrite">
    <vt:lpwstr>-1</vt:lpwstr>
  </property>
  <property fmtid="{D5CDD505-2E9C-101B-9397-08002B2CF9AE}" pid="9" name="Multiple Selected">
    <vt:lpwstr>-1</vt:lpwstr>
  </property>
</Properties>
</file>