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aroni/Documents/Jennie Documents/League of NW WW Racers/Kayak Races/Salmon La Sac/RESULTS SLS/"/>
    </mc:Choice>
  </mc:AlternateContent>
  <xr:revisionPtr revIDLastSave="0" documentId="13_ncr:1_{BAF18A82-B534-0F41-AE3A-591479B512D9}" xr6:coauthVersionLast="47" xr6:coauthVersionMax="47" xr10:uidLastSave="{00000000-0000-0000-0000-000000000000}"/>
  <bookViews>
    <workbookView xWindow="0" yWindow="700" windowWidth="27040" windowHeight="15780" xr2:uid="{00000000-000D-0000-FFFF-FFFF00000000}"/>
  </bookViews>
  <sheets>
    <sheet name="Slalom, class" sheetId="10" r:id="rId1"/>
    <sheet name="Downriver" sheetId="9" r:id="rId2"/>
    <sheet name="Trophies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9" l="1"/>
  <c r="H15" i="9"/>
  <c r="H7" i="9"/>
  <c r="H19" i="9"/>
  <c r="K30" i="10"/>
  <c r="K27" i="10"/>
  <c r="H30" i="10"/>
  <c r="L30" i="10" s="1"/>
  <c r="H27" i="10"/>
  <c r="H49" i="10"/>
  <c r="L49" i="10" s="1"/>
  <c r="K54" i="10"/>
  <c r="K52" i="10"/>
  <c r="K51" i="10"/>
  <c r="K33" i="10"/>
  <c r="K61" i="10"/>
  <c r="H61" i="10"/>
  <c r="H54" i="10"/>
  <c r="H52" i="10"/>
  <c r="H51" i="10"/>
  <c r="H33" i="10"/>
  <c r="K40" i="10"/>
  <c r="K32" i="10"/>
  <c r="H32" i="10"/>
  <c r="L32" i="10" s="1"/>
  <c r="K24" i="10"/>
  <c r="H24" i="10"/>
  <c r="K43" i="10"/>
  <c r="H43" i="10"/>
  <c r="K23" i="10"/>
  <c r="H23" i="10"/>
  <c r="K21" i="10"/>
  <c r="H21" i="10"/>
  <c r="L21" i="10" s="1"/>
  <c r="K12" i="10"/>
  <c r="H12" i="10"/>
  <c r="K35" i="10"/>
  <c r="H35" i="10"/>
  <c r="K22" i="10"/>
  <c r="H22" i="10"/>
  <c r="K17" i="10"/>
  <c r="H17" i="10"/>
  <c r="L17" i="10" s="1"/>
  <c r="K5" i="10"/>
  <c r="H5" i="10"/>
  <c r="K41" i="10"/>
  <c r="H41" i="10"/>
  <c r="K63" i="10"/>
  <c r="H63" i="10"/>
  <c r="K39" i="10"/>
  <c r="H39" i="10"/>
  <c r="K64" i="10"/>
  <c r="H64" i="10"/>
  <c r="K36" i="10"/>
  <c r="H36" i="10"/>
  <c r="K31" i="10"/>
  <c r="H31" i="10"/>
  <c r="K13" i="10"/>
  <c r="H13" i="10"/>
  <c r="L13" i="10" s="1"/>
  <c r="K50" i="10"/>
  <c r="H50" i="10"/>
  <c r="K62" i="10"/>
  <c r="H62" i="10"/>
  <c r="K56" i="10"/>
  <c r="H56" i="10"/>
  <c r="H40" i="10"/>
  <c r="L40" i="10" s="1"/>
  <c r="K59" i="10"/>
  <c r="H59" i="10"/>
  <c r="K58" i="10"/>
  <c r="H58" i="10"/>
  <c r="H67" i="10"/>
  <c r="K67" i="10"/>
  <c r="H68" i="10"/>
  <c r="K68" i="10"/>
  <c r="H60" i="10"/>
  <c r="K60" i="10"/>
  <c r="H53" i="10"/>
  <c r="K53" i="10"/>
  <c r="H57" i="10"/>
  <c r="K57" i="10"/>
  <c r="H48" i="10"/>
  <c r="K48" i="10"/>
  <c r="H55" i="10"/>
  <c r="K55" i="10"/>
  <c r="H42" i="10"/>
  <c r="K42" i="10"/>
  <c r="H46" i="10"/>
  <c r="K46" i="10"/>
  <c r="H45" i="10"/>
  <c r="K45" i="10"/>
  <c r="H44" i="10"/>
  <c r="K44" i="10"/>
  <c r="H66" i="10"/>
  <c r="K66" i="10"/>
  <c r="H19" i="10"/>
  <c r="K19" i="10"/>
  <c r="H65" i="10"/>
  <c r="K65" i="10"/>
  <c r="H14" i="10"/>
  <c r="K14" i="10"/>
  <c r="H37" i="10"/>
  <c r="K37" i="10"/>
  <c r="H34" i="10"/>
  <c r="K34" i="10"/>
  <c r="H25" i="10"/>
  <c r="K25" i="10"/>
  <c r="H26" i="10"/>
  <c r="K26" i="10"/>
  <c r="H38" i="10"/>
  <c r="K38" i="10"/>
  <c r="H47" i="10"/>
  <c r="K47" i="10"/>
  <c r="H28" i="10"/>
  <c r="K28" i="10"/>
  <c r="H29" i="10"/>
  <c r="K29" i="10"/>
  <c r="H16" i="10"/>
  <c r="K16" i="10"/>
  <c r="H15" i="10"/>
  <c r="K15" i="10"/>
  <c r="H18" i="10"/>
  <c r="K18" i="10"/>
  <c r="H20" i="10"/>
  <c r="K20" i="10"/>
  <c r="H9" i="10"/>
  <c r="K9" i="10"/>
  <c r="H10" i="10"/>
  <c r="K10" i="10"/>
  <c r="H11" i="10"/>
  <c r="K11" i="10"/>
  <c r="H8" i="10"/>
  <c r="K8" i="10"/>
  <c r="H7" i="10"/>
  <c r="K7" i="10"/>
  <c r="H6" i="10"/>
  <c r="K6" i="10"/>
  <c r="H14" i="9"/>
  <c r="H16" i="9"/>
  <c r="H17" i="9"/>
  <c r="H9" i="9"/>
  <c r="H11" i="9"/>
  <c r="H5" i="9"/>
  <c r="H20" i="9"/>
  <c r="H8" i="9"/>
  <c r="H18" i="9"/>
  <c r="H10" i="9"/>
  <c r="H6" i="9"/>
  <c r="H13" i="9"/>
  <c r="L27" i="10" l="1"/>
  <c r="L61" i="10"/>
  <c r="L51" i="10"/>
  <c r="L24" i="10"/>
  <c r="L54" i="10"/>
  <c r="L52" i="10"/>
  <c r="L33" i="10"/>
  <c r="L23" i="10"/>
  <c r="L12" i="10"/>
  <c r="L43" i="10"/>
  <c r="L63" i="10"/>
  <c r="L20" i="10"/>
  <c r="L41" i="10"/>
  <c r="L39" i="10"/>
  <c r="L35" i="10"/>
  <c r="L22" i="10"/>
  <c r="L5" i="10"/>
  <c r="L67" i="10"/>
  <c r="L64" i="10"/>
  <c r="L58" i="10"/>
  <c r="L65" i="10"/>
  <c r="L68" i="10"/>
  <c r="L28" i="10"/>
  <c r="L25" i="10"/>
  <c r="L8" i="10"/>
  <c r="L16" i="10"/>
  <c r="L9" i="10"/>
  <c r="L31" i="10"/>
  <c r="L62" i="10"/>
  <c r="L19" i="10"/>
  <c r="L36" i="10"/>
  <c r="L15" i="10"/>
  <c r="L48" i="10"/>
  <c r="L44" i="10"/>
  <c r="L50" i="10"/>
  <c r="L34" i="10"/>
  <c r="L37" i="10"/>
  <c r="L56" i="10"/>
  <c r="L59" i="10"/>
  <c r="L11" i="10"/>
  <c r="L45" i="10"/>
  <c r="L14" i="10"/>
  <c r="L38" i="10"/>
  <c r="L55" i="10"/>
  <c r="L47" i="10"/>
  <c r="L42" i="10"/>
  <c r="L46" i="10"/>
  <c r="L53" i="10"/>
  <c r="L26" i="10"/>
  <c r="L6" i="10"/>
  <c r="L10" i="10"/>
  <c r="L57" i="10"/>
  <c r="L18" i="10"/>
  <c r="L29" i="10"/>
  <c r="L66" i="10"/>
  <c r="L7" i="10"/>
  <c r="L60" i="10"/>
</calcChain>
</file>

<file path=xl/sharedStrings.xml><?xml version="1.0" encoding="utf-8"?>
<sst xmlns="http://schemas.openxmlformats.org/spreadsheetml/2006/main" count="382" uniqueCount="180">
  <si>
    <t>Penalties2</t>
  </si>
  <si>
    <t>Total2</t>
  </si>
  <si>
    <t>BestTime</t>
  </si>
  <si>
    <t>Last Name</t>
  </si>
  <si>
    <t>Rufus</t>
  </si>
  <si>
    <t>Knapp</t>
  </si>
  <si>
    <t>OC-1</t>
  </si>
  <si>
    <t>Place</t>
  </si>
  <si>
    <t>K1W Rec</t>
  </si>
  <si>
    <t>Joel</t>
  </si>
  <si>
    <t>Martin</t>
  </si>
  <si>
    <t xml:space="preserve">Jennie  </t>
  </si>
  <si>
    <t>Goldberg</t>
  </si>
  <si>
    <t>Age Group</t>
  </si>
  <si>
    <t>Class</t>
  </si>
  <si>
    <t>Name</t>
  </si>
  <si>
    <t>Penalties1</t>
  </si>
  <si>
    <t>Total1</t>
  </si>
  <si>
    <t>Time2</t>
  </si>
  <si>
    <t>Bib</t>
  </si>
  <si>
    <t>Bob</t>
  </si>
  <si>
    <t>Duffner</t>
  </si>
  <si>
    <t>Jim</t>
  </si>
  <si>
    <t>Good</t>
  </si>
  <si>
    <t>Time1</t>
  </si>
  <si>
    <t>Bert</t>
  </si>
  <si>
    <t>K1W Wildwater</t>
  </si>
  <si>
    <t>Trophies</t>
  </si>
  <si>
    <t>Andrews</t>
  </si>
  <si>
    <t>Steve</t>
  </si>
  <si>
    <t>K1 Rec</t>
  </si>
  <si>
    <t>K1W</t>
  </si>
  <si>
    <t>K2</t>
  </si>
  <si>
    <t>OC1</t>
  </si>
  <si>
    <t>C1</t>
  </si>
  <si>
    <t>K1</t>
  </si>
  <si>
    <t>Master</t>
  </si>
  <si>
    <t>SOG</t>
  </si>
  <si>
    <t>Senior</t>
  </si>
  <si>
    <t>Cadet</t>
  </si>
  <si>
    <t>FOG</t>
  </si>
  <si>
    <t>Cle Elum River from Salmon La Sac to bridge just above reservoir</t>
  </si>
  <si>
    <t>Karl</t>
  </si>
  <si>
    <t>Guntheroth</t>
  </si>
  <si>
    <t>Marc</t>
  </si>
  <si>
    <t>Leonard</t>
  </si>
  <si>
    <t>Jacob</t>
  </si>
  <si>
    <t>VOG</t>
  </si>
  <si>
    <t>Hinckley</t>
  </si>
  <si>
    <t>David</t>
  </si>
  <si>
    <t>Rich</t>
  </si>
  <si>
    <t>Roehner</t>
  </si>
  <si>
    <t>https://www.dreamflows.com/flows.php?page=prod&amp;zone=panw&amp;form=norm#Site557</t>
  </si>
  <si>
    <t>K1 slalom</t>
  </si>
  <si>
    <t>TRAVELING TROPHIES</t>
  </si>
  <si>
    <t>Tip-Over</t>
  </si>
  <si>
    <t>Fastest male</t>
  </si>
  <si>
    <t>Fastest Female</t>
  </si>
  <si>
    <t>Fastest Junior</t>
  </si>
  <si>
    <t>Kira</t>
  </si>
  <si>
    <t>Lilian</t>
  </si>
  <si>
    <t>Selander</t>
  </si>
  <si>
    <t>Kyle</t>
  </si>
  <si>
    <t>Thomas</t>
  </si>
  <si>
    <t>Levin</t>
  </si>
  <si>
    <t>Shaun</t>
  </si>
  <si>
    <t>Smith</t>
  </si>
  <si>
    <t>Day</t>
  </si>
  <si>
    <t>C2</t>
  </si>
  <si>
    <t>Wyatt &amp; Joel</t>
  </si>
  <si>
    <t>Jessie &amp; Joel</t>
  </si>
  <si>
    <t>Lucas</t>
  </si>
  <si>
    <t>Nelson</t>
  </si>
  <si>
    <t>Xavier</t>
  </si>
  <si>
    <t>Vaughan</t>
  </si>
  <si>
    <t>Andrew</t>
  </si>
  <si>
    <t>Rankin</t>
  </si>
  <si>
    <t>Tyler</t>
  </si>
  <si>
    <t>McCune</t>
  </si>
  <si>
    <t>Esther</t>
  </si>
  <si>
    <t>Ayla</t>
  </si>
  <si>
    <t>Wilk</t>
  </si>
  <si>
    <t>Group</t>
  </si>
  <si>
    <t>K1W Slalom</t>
  </si>
  <si>
    <t>Start Time</t>
  </si>
  <si>
    <t>Finish Time</t>
  </si>
  <si>
    <t>Name1</t>
  </si>
  <si>
    <t>Name2</t>
  </si>
  <si>
    <t>Race Time</t>
  </si>
  <si>
    <t>OC1W</t>
  </si>
  <si>
    <t>To order, first sort by (little arrow buttons) by "best time", then "age group", then "class"</t>
  </si>
  <si>
    <t>Michael</t>
  </si>
  <si>
    <t>Gronseth</t>
  </si>
  <si>
    <t>George</t>
  </si>
  <si>
    <t>K2 J2</t>
  </si>
  <si>
    <t>Goldberg Selander</t>
  </si>
  <si>
    <t>Team</t>
  </si>
  <si>
    <t xml:space="preserve">Guntheroth </t>
  </si>
  <si>
    <t>Salmon La Sac 2024 DOWNRIVER RESULTS</t>
  </si>
  <si>
    <t>Marc Leonard</t>
  </si>
  <si>
    <t>none</t>
  </si>
  <si>
    <t>8 June, 2025</t>
  </si>
  <si>
    <t>SalmonLaSac Whitewater Slalom Results 2025</t>
  </si>
  <si>
    <t>64th annual WKC Bottoms-Up Regatta</t>
  </si>
  <si>
    <t>WKC</t>
  </si>
  <si>
    <t>Nathan Christensen</t>
  </si>
  <si>
    <t>9235 Carlton St, Chilliwack BC. 604-991-9697. nathanchristensen137@gmail.com</t>
  </si>
  <si>
    <t>Siena Balance</t>
  </si>
  <si>
    <t>Xavier Vaughan</t>
  </si>
  <si>
    <t>Kira and Lilian Andrews</t>
  </si>
  <si>
    <t>Best Doodlers</t>
  </si>
  <si>
    <t>James Bineng</t>
  </si>
  <si>
    <t>Jacob Selander</t>
  </si>
  <si>
    <t>jtvaughan@yahoo.ca</t>
  </si>
  <si>
    <t>Mary Keppler</t>
  </si>
  <si>
    <t>Woman's Plastic</t>
  </si>
  <si>
    <t>puzzle - no return</t>
  </si>
  <si>
    <t xml:space="preserve"> Masters cup -now the DR cup</t>
  </si>
  <si>
    <t>flow 1850 cfs</t>
  </si>
  <si>
    <t>flow 1980 cfs into the reservoir</t>
  </si>
  <si>
    <t>7 June, 2025</t>
  </si>
  <si>
    <t>Mike</t>
  </si>
  <si>
    <t>Baker</t>
  </si>
  <si>
    <t>Jeff</t>
  </si>
  <si>
    <t>Hunt</t>
  </si>
  <si>
    <t>Su</t>
  </si>
  <si>
    <t>Packraft</t>
  </si>
  <si>
    <t>Patrick</t>
  </si>
  <si>
    <t xml:space="preserve">Do </t>
  </si>
  <si>
    <t>Theodora</t>
  </si>
  <si>
    <t>Keppler</t>
  </si>
  <si>
    <t>Mary</t>
  </si>
  <si>
    <t>Sr</t>
  </si>
  <si>
    <t>Sienna</t>
  </si>
  <si>
    <t>Balance</t>
  </si>
  <si>
    <t>Amber</t>
  </si>
  <si>
    <t>Seitz</t>
  </si>
  <si>
    <t>Beth</t>
  </si>
  <si>
    <t>Gaydos</t>
  </si>
  <si>
    <t>Susan</t>
  </si>
  <si>
    <t>Bachelor</t>
  </si>
  <si>
    <t>U12</t>
  </si>
  <si>
    <t>U14</t>
  </si>
  <si>
    <t>U16</t>
  </si>
  <si>
    <t>James</t>
  </si>
  <si>
    <t>Bireng</t>
  </si>
  <si>
    <t>Nathan</t>
  </si>
  <si>
    <t>Christenson</t>
  </si>
  <si>
    <t>Ansel</t>
  </si>
  <si>
    <t>U10</t>
  </si>
  <si>
    <t>Jessie</t>
  </si>
  <si>
    <t>Wyatt</t>
  </si>
  <si>
    <t>Jimmy</t>
  </si>
  <si>
    <t>Cameron</t>
  </si>
  <si>
    <t>Jennie,Mary</t>
  </si>
  <si>
    <t>Rufus, James, Andrew</t>
  </si>
  <si>
    <t>K, B, Rankin</t>
  </si>
  <si>
    <t>Ayla, Bob, Jack</t>
  </si>
  <si>
    <t>Wilk, Duff, Norm</t>
  </si>
  <si>
    <t>Xavier, Nathan, Tom O'K</t>
  </si>
  <si>
    <t>Christenson, O'K</t>
  </si>
  <si>
    <t>Bert, Jacob, Joel</t>
  </si>
  <si>
    <t>Hink, Smith, Martin</t>
  </si>
  <si>
    <t>Luca, Jim, Tyler</t>
  </si>
  <si>
    <t>Nelson, Good</t>
  </si>
  <si>
    <t>Stephen</t>
  </si>
  <si>
    <t>Austin</t>
  </si>
  <si>
    <t>enter as "H:MM:SS"</t>
  </si>
  <si>
    <t>K1 Wildwater</t>
  </si>
  <si>
    <t>Jesse</t>
  </si>
  <si>
    <t>DNF</t>
  </si>
  <si>
    <t>Wyatt, Joel</t>
  </si>
  <si>
    <t>estimated</t>
  </si>
  <si>
    <t>differs, math ?</t>
  </si>
  <si>
    <t>99:99</t>
  </si>
  <si>
    <t>rescuer</t>
  </si>
  <si>
    <t>Riches</t>
  </si>
  <si>
    <t>Mcune</t>
  </si>
  <si>
    <t>Bineng</t>
  </si>
  <si>
    <t>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</si>
</sst>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4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0" fillId="4" borderId="0" xfId="0" applyFill="1"/>
    <xf numFmtId="0" fontId="8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6" borderId="1" xfId="0" applyFill="1" applyBorder="1"/>
    <xf numFmtId="0" fontId="10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1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4" fillId="0" borderId="0" xfId="0" applyFont="1"/>
    <xf numFmtId="0" fontId="14" fillId="4" borderId="0" xfId="0" applyFont="1" applyFill="1"/>
    <xf numFmtId="0" fontId="4" fillId="0" borderId="0" xfId="147"/>
    <xf numFmtId="14" fontId="1" fillId="0" borderId="0" xfId="0" applyNumberFormat="1" applyFont="1"/>
    <xf numFmtId="45" fontId="12" fillId="0" borderId="0" xfId="0" applyNumberFormat="1" applyFont="1" applyAlignment="1">
      <alignment horizontal="center"/>
    </xf>
    <xf numFmtId="45" fontId="0" fillId="0" borderId="0" xfId="0" applyNumberFormat="1" applyAlignment="1">
      <alignment horizontal="center"/>
    </xf>
  </cellXfs>
  <cellStyles count="148">
    <cellStyle name="Followed Hyperlink" xfId="36" builtinId="9" hidden="1"/>
    <cellStyle name="Followed Hyperlink" xfId="26" builtinId="9" hidden="1"/>
    <cellStyle name="Followed Hyperlink" xfId="74" builtinId="9" hidden="1"/>
    <cellStyle name="Followed Hyperlink" xfId="90" builtinId="9" hidden="1"/>
    <cellStyle name="Followed Hyperlink" xfId="112" builtinId="9" hidden="1"/>
    <cellStyle name="Followed Hyperlink" xfId="120" builtinId="9" hidden="1"/>
    <cellStyle name="Followed Hyperlink" xfId="132" builtinId="9" hidden="1"/>
    <cellStyle name="Followed Hyperlink" xfId="144" builtinId="9" hidden="1"/>
    <cellStyle name="Followed Hyperlink" xfId="142" builtinId="9" hidden="1"/>
    <cellStyle name="Followed Hyperlink" xfId="130" builtinId="9" hidden="1"/>
    <cellStyle name="Followed Hyperlink" xfId="118" builtinId="9" hidden="1"/>
    <cellStyle name="Followed Hyperlink" xfId="110" builtinId="9" hidden="1"/>
    <cellStyle name="Followed Hyperlink" xfId="106" builtinId="9" hidden="1"/>
    <cellStyle name="Followed Hyperlink" xfId="138" builtinId="9" hidden="1"/>
    <cellStyle name="Followed Hyperlink" xfId="124" builtinId="9" hidden="1"/>
    <cellStyle name="Followed Hyperlink" xfId="84" builtinId="9" hidden="1"/>
    <cellStyle name="Followed Hyperlink" xfId="96" builtinId="9" hidden="1"/>
    <cellStyle name="Followed Hyperlink" xfId="104" builtinId="9" hidden="1"/>
    <cellStyle name="Followed Hyperlink" xfId="76" builtinId="9" hidden="1"/>
    <cellStyle name="Followed Hyperlink" xfId="72" builtinId="9" hidden="1"/>
    <cellStyle name="Followed Hyperlink" xfId="68" builtinId="9" hidden="1"/>
    <cellStyle name="Followed Hyperlink" xfId="80" builtinId="9" hidden="1"/>
    <cellStyle name="Followed Hyperlink" xfId="92" builtinId="9" hidden="1"/>
    <cellStyle name="Followed Hyperlink" xfId="100" builtinId="9" hidden="1"/>
    <cellStyle name="Followed Hyperlink" xfId="88" builtinId="9" hidden="1"/>
    <cellStyle name="Followed Hyperlink" xfId="108" builtinId="9" hidden="1"/>
    <cellStyle name="Followed Hyperlink" xfId="140" builtinId="9" hidden="1"/>
    <cellStyle name="Followed Hyperlink" xfId="122" builtinId="9" hidden="1"/>
    <cellStyle name="Followed Hyperlink" xfId="102" builtinId="9" hidden="1"/>
    <cellStyle name="Followed Hyperlink" xfId="114" builtinId="9" hidden="1"/>
    <cellStyle name="Followed Hyperlink" xfId="126" builtinId="9" hidden="1"/>
    <cellStyle name="Followed Hyperlink" xfId="134" builtinId="9" hidden="1"/>
    <cellStyle name="Followed Hyperlink" xfId="146" builtinId="9" hidden="1"/>
    <cellStyle name="Followed Hyperlink" xfId="136" builtinId="9" hidden="1"/>
    <cellStyle name="Followed Hyperlink" xfId="128" builtinId="9" hidden="1"/>
    <cellStyle name="Followed Hyperlink" xfId="116" builtinId="9" hidden="1"/>
    <cellStyle name="Followed Hyperlink" xfId="98" builtinId="9" hidden="1"/>
    <cellStyle name="Followed Hyperlink" xfId="82" builtinId="9" hidden="1"/>
    <cellStyle name="Followed Hyperlink" xfId="66" builtinId="9" hidden="1"/>
    <cellStyle name="Followed Hyperlink" xfId="32" builtinId="9" hidden="1"/>
    <cellStyle name="Followed Hyperlink" xfId="42" builtinId="9" hidden="1"/>
    <cellStyle name="Followed Hyperlink" xfId="60" builtinId="9" hidden="1"/>
    <cellStyle name="Followed Hyperlink" xfId="62" builtinId="9" hidden="1"/>
    <cellStyle name="Followed Hyperlink" xfId="46" builtinId="9" hidden="1"/>
    <cellStyle name="Followed Hyperlink" xfId="10" builtinId="9" hidden="1"/>
    <cellStyle name="Followed Hyperlink" xfId="16" builtinId="9" hidden="1"/>
    <cellStyle name="Followed Hyperlink" xfId="20" builtinId="9" hidden="1"/>
    <cellStyle name="Followed Hyperlink" xfId="4" builtinId="9" hidden="1"/>
    <cellStyle name="Followed Hyperlink" xfId="2" builtinId="9" hidden="1"/>
    <cellStyle name="Followed Hyperlink" xfId="8" builtinId="9" hidden="1"/>
    <cellStyle name="Followed Hyperlink" xfId="18" builtinId="9" hidden="1"/>
    <cellStyle name="Followed Hyperlink" xfId="12" builtinId="9" hidden="1"/>
    <cellStyle name="Followed Hyperlink" xfId="22" builtinId="9" hidden="1"/>
    <cellStyle name="Followed Hyperlink" xfId="54" builtinId="9" hidden="1"/>
    <cellStyle name="Followed Hyperlink" xfId="64" builtinId="9" hidden="1"/>
    <cellStyle name="Followed Hyperlink" xfId="58" builtinId="9" hidden="1"/>
    <cellStyle name="Followed Hyperlink" xfId="48" builtinId="9" hidden="1"/>
    <cellStyle name="Followed Hyperlink" xfId="52" builtinId="9" hidden="1"/>
    <cellStyle name="Followed Hyperlink" xfId="38" builtinId="9" hidden="1"/>
    <cellStyle name="Followed Hyperlink" xfId="14" builtinId="9" hidden="1"/>
    <cellStyle name="Followed Hyperlink" xfId="6" builtinId="9" hidden="1"/>
    <cellStyle name="Followed Hyperlink" xfId="30" builtinId="9" hidden="1"/>
    <cellStyle name="Followed Hyperlink" xfId="56" builtinId="9" hidden="1"/>
    <cellStyle name="Followed Hyperlink" xfId="24" builtinId="9" hidden="1"/>
    <cellStyle name="Followed Hyperlink" xfId="28" builtinId="9" hidden="1"/>
    <cellStyle name="Followed Hyperlink" xfId="40" builtinId="9" hidden="1"/>
    <cellStyle name="Followed Hyperlink" xfId="44" builtinId="9" hidden="1"/>
    <cellStyle name="Followed Hyperlink" xfId="50" builtinId="9" hidden="1"/>
    <cellStyle name="Followed Hyperlink" xfId="34" builtinId="9" hidden="1"/>
    <cellStyle name="Followed Hyperlink" xfId="78" builtinId="9" hidden="1"/>
    <cellStyle name="Followed Hyperlink" xfId="70" builtinId="9" hidden="1"/>
    <cellStyle name="Followed Hyperlink" xfId="86" builtinId="9" hidden="1"/>
    <cellStyle name="Followed Hyperlink" xfId="94" builtinId="9" hidden="1"/>
    <cellStyle name="Hyperlink" xfId="115" builtinId="8" hidden="1"/>
    <cellStyle name="Hyperlink" xfId="119" builtinId="8" hidden="1"/>
    <cellStyle name="Hyperlink" xfId="125" builtinId="8" hidden="1"/>
    <cellStyle name="Hyperlink" xfId="127" builtinId="8" hidden="1"/>
    <cellStyle name="Hyperlink" xfId="131" builtinId="8" hidden="1"/>
    <cellStyle name="Hyperlink" xfId="135" builtinId="8" hidden="1"/>
    <cellStyle name="Hyperlink" xfId="141" builtinId="8" hidden="1"/>
    <cellStyle name="Hyperlink" xfId="143" builtinId="8" hidden="1"/>
    <cellStyle name="Hyperlink" xfId="137" builtinId="8" hidden="1"/>
    <cellStyle name="Hyperlink" xfId="129" builtinId="8" hidden="1"/>
    <cellStyle name="Hyperlink" xfId="121" builtinId="8" hidden="1"/>
    <cellStyle name="Hyperlink" xfId="97" builtinId="8" hidden="1"/>
    <cellStyle name="Hyperlink" xfId="89" builtinId="8" hidden="1"/>
    <cellStyle name="Hyperlink" xfId="81" builtinId="8" hidden="1"/>
    <cellStyle name="Hyperlink" xfId="139" builtinId="8" hidden="1"/>
    <cellStyle name="Hyperlink" xfId="117" builtinId="8" hidden="1"/>
    <cellStyle name="Hyperlink" xfId="93" builtinId="8" hidden="1"/>
    <cellStyle name="Hyperlink" xfId="99" builtinId="8" hidden="1"/>
    <cellStyle name="Hyperlink" xfId="101" builtinId="8" hidden="1"/>
    <cellStyle name="Hyperlink" xfId="103" builtinId="8" hidden="1"/>
    <cellStyle name="Hyperlink" xfId="109" builtinId="8" hidden="1"/>
    <cellStyle name="Hyperlink" xfId="111" builtinId="8" hidden="1"/>
    <cellStyle name="Hyperlink" xfId="83" builtinId="8" hidden="1"/>
    <cellStyle name="Hyperlink" xfId="87" builtinId="8" hidden="1"/>
    <cellStyle name="Hyperlink" xfId="91" builtinId="8" hidden="1"/>
    <cellStyle name="Hyperlink" xfId="77" builtinId="8" hidden="1"/>
    <cellStyle name="Hyperlink" xfId="75" builtinId="8" hidden="1"/>
    <cellStyle name="Hyperlink" xfId="79" builtinId="8" hidden="1"/>
    <cellStyle name="Hyperlink" xfId="85" builtinId="8" hidden="1"/>
    <cellStyle name="Hyperlink" xfId="107" builtinId="8" hidden="1"/>
    <cellStyle name="Hyperlink" xfId="95" builtinId="8" hidden="1"/>
    <cellStyle name="Hyperlink" xfId="105" builtinId="8" hidden="1"/>
    <cellStyle name="Hyperlink" xfId="113" builtinId="8" hidden="1"/>
    <cellStyle name="Hyperlink" xfId="145" builtinId="8" hidden="1"/>
    <cellStyle name="Hyperlink" xfId="133" builtinId="8" hidden="1"/>
    <cellStyle name="Hyperlink" xfId="123" builtinId="8" hidden="1"/>
    <cellStyle name="Hyperlink" xfId="15" builtinId="8" hidden="1"/>
    <cellStyle name="Hyperlink" xfId="17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7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11" builtinId="8" hidden="1"/>
    <cellStyle name="Hyperlink" xfId="27" builtinId="8" hidden="1"/>
    <cellStyle name="Hyperlink" xfId="19" builtinId="8" hidden="1"/>
    <cellStyle name="Hyperlink" xfId="67" builtinId="8" hidden="1"/>
    <cellStyle name="Hyperlink" xfId="57" builtinId="8" hidden="1"/>
    <cellStyle name="Hyperlink" xfId="47" builtinId="8" hidden="1"/>
    <cellStyle name="Hyperlink" xfId="39" builtinId="8" hidden="1"/>
    <cellStyle name="Hyperlink" xfId="73" builtinId="8" hidden="1"/>
    <cellStyle name="Hyperlink" xfId="49" builtinId="8" hidden="1"/>
    <cellStyle name="Hyperlink" xfId="9" builtinId="8" hidden="1"/>
    <cellStyle name="Hyperlink" xfId="33" builtinId="8" hidden="1"/>
    <cellStyle name="Hyperlink" xfId="53" builtinId="8" hidden="1"/>
    <cellStyle name="Hyperlink" xfId="55" builtinId="8" hidden="1"/>
    <cellStyle name="Hyperlink" xfId="59" builtinId="8" hidden="1"/>
    <cellStyle name="Hyperlink" xfId="61" builtinId="8" hidden="1"/>
    <cellStyle name="Hyperlink" xfId="63" builtinId="8" hidden="1"/>
    <cellStyle name="Hyperlink" xfId="69" builtinId="8" hidden="1"/>
    <cellStyle name="Hyperlink" xfId="71" builtinId="8" hidden="1"/>
    <cellStyle name="Hyperlink" xfId="65" builtinId="8" hidden="1"/>
    <cellStyle name="Hyperlink" xfId="41" builtinId="8" hidden="1"/>
    <cellStyle name="Hyperlink" xfId="43" builtinId="8" hidden="1"/>
    <cellStyle name="Hyperlink" xfId="45" builtinId="8" hidden="1"/>
    <cellStyle name="Hyperlink" xfId="51" builtinId="8" hidden="1"/>
    <cellStyle name="Hyperlink" xfId="35" builtinId="8" hidden="1"/>
    <cellStyle name="Hyperlink" xfId="37" builtinId="8" hidden="1"/>
    <cellStyle name="Hyperlink" xfId="31" builtinId="8" hidden="1"/>
    <cellStyle name="Hyperlink" xfId="147" builtinId="8"/>
    <cellStyle name="Normal" xfId="0" builtinId="0"/>
  </cellStyles>
  <dxfs count="20">
    <dxf>
      <numFmt numFmtId="28" formatCode="mm:ss"/>
    </dxf>
    <dxf>
      <font>
        <sz val="14"/>
      </font>
      <numFmt numFmtId="28" formatCode="mm:ss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8" formatCode="mm:ss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0"/>
        <name val="Calibri"/>
        <family val="2"/>
        <scheme val="minor"/>
      </font>
      <fill>
        <patternFill patternType="solid">
          <fgColor theme="7" tint="-0.249977111117893"/>
          <bgColor indexed="64"/>
        </patternFill>
      </fill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E98E8-28D9-3445-B3C0-3049C66A46C6}" name="Table14" displayName="Table14" ref="A4:M96" totalsRowShown="0" headerRowDxfId="19" dataDxfId="18">
  <autoFilter ref="A4:M96" xr:uid="{00000000-0009-0000-0100-000001000000}"/>
  <sortState xmlns:xlrd2="http://schemas.microsoft.com/office/spreadsheetml/2017/richdata2" ref="A5:M96">
    <sortCondition ref="L4:L96"/>
  </sortState>
  <tableColumns count="13">
    <tableColumn id="1" xr3:uid="{A1151212-624B-C349-AAE2-7EC9000CC69A}" name="Class" dataDxfId="17"/>
    <tableColumn id="2" xr3:uid="{1A973023-B0D5-9B49-B70B-AAC740EF0D38}" name="Age Group" dataDxfId="16"/>
    <tableColumn id="3" xr3:uid="{11D9A22F-D569-6E48-8592-0D37706EE91B}" name="Bib" dataDxfId="15"/>
    <tableColumn id="4" xr3:uid="{67652D7F-CFA3-6244-BCB3-236A9008AC9A}" name="Name" dataDxfId="14"/>
    <tableColumn id="5" xr3:uid="{E9BFFB84-0DAD-6C46-B38F-7D4620933C71}" name="Last Name" dataDxfId="13"/>
    <tableColumn id="6" xr3:uid="{AD67C4F7-DBA2-BF45-A59F-03DC6850A819}" name="Time1" dataDxfId="12"/>
    <tableColumn id="7" xr3:uid="{BD082A2A-27EF-2146-864B-722A197BD622}" name="Penalties1" dataDxfId="11"/>
    <tableColumn id="8" xr3:uid="{E6532223-6A1A-0C4B-8B0A-9613FA813A19}" name="Total1" dataDxfId="10">
      <calculatedColumnFormula>F5+G5</calculatedColumnFormula>
    </tableColumn>
    <tableColumn id="9" xr3:uid="{A7BE2977-961E-6942-8A56-C5044DD8BD73}" name="Time2" dataDxfId="9"/>
    <tableColumn id="10" xr3:uid="{F3D728A8-9F1C-8443-B524-8C670AADD467}" name="Penalties2" dataDxfId="8"/>
    <tableColumn id="11" xr3:uid="{287F52B1-0B28-0848-9732-F5F310DFB78C}" name="Total2" dataDxfId="7"/>
    <tableColumn id="12" xr3:uid="{13FC560F-D28C-D945-AA49-6893C5E17E10}" name="BestTime" dataDxfId="6">
      <calculatedColumnFormula>IF(I5,IF(H5&lt;K5,H5,K5),H5)</calculatedColumnFormula>
    </tableColumn>
    <tableColumn id="15" xr3:uid="{069041C1-69DA-FC42-B15D-3E9255E4A692}" name="Place" dataDxfId="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4408B2-55AA-104C-807D-23E52B6E1C9E}" name="Table2" displayName="Table2" ref="A4:I25" totalsRowShown="0" headerRowDxfId="4">
  <autoFilter ref="A4:I25" xr:uid="{2B4408B2-55AA-104C-807D-23E52B6E1C9E}"/>
  <sortState xmlns:xlrd2="http://schemas.microsoft.com/office/spreadsheetml/2017/richdata2" ref="A5:I25">
    <sortCondition ref="H4:H25"/>
  </sortState>
  <tableColumns count="9">
    <tableColumn id="1" xr3:uid="{B28B7F2C-22CF-204A-A215-5B33983289C2}" name="Class"/>
    <tableColumn id="2" xr3:uid="{E0AC54D1-6409-8A44-80E1-1BD186E1D5E3}" name="Group"/>
    <tableColumn id="3" xr3:uid="{FE7ADA83-A372-1648-BE15-77F4C3A16415}" name="Bib" dataDxfId="3"/>
    <tableColumn id="4" xr3:uid="{DC2494E9-A631-744F-96E6-F204E6229888}" name="Name1"/>
    <tableColumn id="5" xr3:uid="{D1E07B0B-D5E2-2A45-A0FA-D008806F8F0D}" name="Name2"/>
    <tableColumn id="6" xr3:uid="{02EB0572-CE78-D84F-AABB-D52B59B97742}" name="Start Time" dataDxfId="2"/>
    <tableColumn id="7" xr3:uid="{6390A4ED-75E6-6E4B-B337-9F6343ECC3C0}" name="Finish Time" dataDxfId="1"/>
    <tableColumn id="8" xr3:uid="{94370A41-DC71-7F42-A18C-463A1A214BCA}" name="Race Time" dataDxfId="0">
      <calculatedColumnFormula>Table2[[#This Row],[Finish Time]]-Table2[[#This Row],[Start Time]]</calculatedColumnFormula>
    </tableColumn>
    <tableColumn id="9" xr3:uid="{D6F29895-16BB-1A42-8746-8F70532CD936}" name="Plac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tvaughan@yahoo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0CDC-94D1-8749-B862-A3898768B573}">
  <sheetPr>
    <pageSetUpPr fitToPage="1"/>
  </sheetPr>
  <dimension ref="A1:O99"/>
  <sheetViews>
    <sheetView tabSelected="1" showRuler="0" zoomScale="125" workbookViewId="0">
      <selection activeCell="P9" sqref="P9"/>
    </sheetView>
  </sheetViews>
  <sheetFormatPr baseColWidth="10" defaultColWidth="8.83203125" defaultRowHeight="15" x14ac:dyDescent="0.2"/>
  <cols>
    <col min="1" max="2" width="13.83203125" style="1" customWidth="1"/>
    <col min="3" max="3" width="8.83203125" style="1" customWidth="1"/>
    <col min="4" max="4" width="13.6640625" style="1" customWidth="1"/>
    <col min="5" max="5" width="12.5" style="1" customWidth="1"/>
    <col min="6" max="6" width="8.83203125" style="1" customWidth="1"/>
    <col min="7" max="7" width="11" style="1" customWidth="1"/>
    <col min="8" max="9" width="8.83203125" style="1" customWidth="1"/>
    <col min="10" max="10" width="11" style="1" customWidth="1"/>
    <col min="11" max="11" width="8.83203125" style="1" customWidth="1"/>
    <col min="12" max="13" width="10.1640625" style="1" customWidth="1"/>
    <col min="14" max="14" width="8.83203125" style="1"/>
    <col min="15" max="15" width="12.6640625" customWidth="1"/>
    <col min="16" max="16" width="8.83203125" style="1"/>
    <col min="17" max="17" width="9.6640625" style="1" bestFit="1" customWidth="1"/>
    <col min="18" max="18" width="11.83203125" style="1" customWidth="1"/>
    <col min="19" max="19" width="15.83203125" style="1" customWidth="1"/>
    <col min="20" max="20" width="22.33203125" style="1" customWidth="1"/>
    <col min="21" max="16384" width="8.83203125" style="1"/>
  </cols>
  <sheetData>
    <row r="1" spans="1:15" s="5" customFormat="1" ht="21" x14ac:dyDescent="0.25">
      <c r="A1" s="3" t="s">
        <v>102</v>
      </c>
      <c r="B1" s="4"/>
      <c r="C1" s="4"/>
    </row>
    <row r="2" spans="1:15" s="5" customFormat="1" ht="21" x14ac:dyDescent="0.25">
      <c r="A2" s="3" t="s">
        <v>103</v>
      </c>
      <c r="B2" s="4"/>
      <c r="C2" s="4"/>
      <c r="H2" s="5" t="s">
        <v>90</v>
      </c>
    </row>
    <row r="3" spans="1:15" s="5" customFormat="1" ht="21" x14ac:dyDescent="0.25">
      <c r="A3" s="3" t="s">
        <v>101</v>
      </c>
      <c r="B3" s="4"/>
      <c r="C3" s="4"/>
      <c r="D3" s="5" t="s">
        <v>119</v>
      </c>
      <c r="I3" s="4" t="s">
        <v>52</v>
      </c>
    </row>
    <row r="4" spans="1:15" s="10" customFormat="1" ht="34" customHeight="1" x14ac:dyDescent="0.2">
      <c r="A4" s="10" t="s">
        <v>14</v>
      </c>
      <c r="B4" s="10" t="s">
        <v>13</v>
      </c>
      <c r="C4" s="10" t="s">
        <v>19</v>
      </c>
      <c r="D4" s="10" t="s">
        <v>15</v>
      </c>
      <c r="E4" s="10" t="s">
        <v>3</v>
      </c>
      <c r="F4" s="10" t="s">
        <v>24</v>
      </c>
      <c r="G4" s="10" t="s">
        <v>16</v>
      </c>
      <c r="H4" s="10" t="s">
        <v>17</v>
      </c>
      <c r="I4" s="10" t="s">
        <v>18</v>
      </c>
      <c r="J4" s="10" t="s">
        <v>0</v>
      </c>
      <c r="K4" s="10" t="s">
        <v>1</v>
      </c>
      <c r="L4" s="10" t="s">
        <v>2</v>
      </c>
      <c r="M4" s="10" t="s">
        <v>7</v>
      </c>
    </row>
    <row r="5" spans="1:15" x14ac:dyDescent="0.2">
      <c r="A5" s="1" t="s">
        <v>35</v>
      </c>
      <c r="B5" s="1" t="s">
        <v>38</v>
      </c>
      <c r="C5" s="1">
        <v>4</v>
      </c>
      <c r="D5" s="1" t="s">
        <v>146</v>
      </c>
      <c r="E5" s="1" t="s">
        <v>147</v>
      </c>
      <c r="F5" s="1">
        <v>120.7</v>
      </c>
      <c r="G5" s="1">
        <v>0</v>
      </c>
      <c r="H5" s="1">
        <f>F5+G5</f>
        <v>120.7</v>
      </c>
      <c r="I5" s="1">
        <v>115.83</v>
      </c>
      <c r="J5" s="1">
        <v>0</v>
      </c>
      <c r="K5" s="1">
        <f>I5+J5</f>
        <v>115.83</v>
      </c>
      <c r="L5" s="1">
        <f>IF(I5,IF(H5&lt;K5,H5,K5),H5)</f>
        <v>115.83</v>
      </c>
      <c r="M5" s="1">
        <v>1</v>
      </c>
      <c r="O5" s="1"/>
    </row>
    <row r="6" spans="1:15" x14ac:dyDescent="0.2">
      <c r="A6" s="1" t="s">
        <v>35</v>
      </c>
      <c r="B6" s="1" t="s">
        <v>36</v>
      </c>
      <c r="C6" s="1">
        <v>3</v>
      </c>
      <c r="D6" s="1" t="s">
        <v>9</v>
      </c>
      <c r="E6" s="1" t="s">
        <v>10</v>
      </c>
      <c r="F6" s="1">
        <v>121.17</v>
      </c>
      <c r="G6" s="1">
        <v>0</v>
      </c>
      <c r="H6" s="1">
        <f>F6+G6</f>
        <v>121.17</v>
      </c>
      <c r="I6" s="1">
        <v>123.7</v>
      </c>
      <c r="J6" s="1">
        <v>2</v>
      </c>
      <c r="K6" s="1">
        <f>I6+J6</f>
        <v>125.7</v>
      </c>
      <c r="L6" s="1">
        <f>IF(I6,IF(H6&lt;K6,H6,K6),H6)</f>
        <v>121.17</v>
      </c>
      <c r="M6" s="1">
        <v>1</v>
      </c>
      <c r="O6" s="1"/>
    </row>
    <row r="7" spans="1:15" x14ac:dyDescent="0.2">
      <c r="A7" s="1" t="s">
        <v>35</v>
      </c>
      <c r="B7" s="1" t="s">
        <v>36</v>
      </c>
      <c r="C7" s="1">
        <v>5</v>
      </c>
      <c r="D7" s="1" t="s">
        <v>46</v>
      </c>
      <c r="E7" s="1" t="s">
        <v>61</v>
      </c>
      <c r="F7" s="1">
        <v>122.29</v>
      </c>
      <c r="G7" s="1">
        <v>0</v>
      </c>
      <c r="H7" s="1">
        <f>F7+G7</f>
        <v>122.29</v>
      </c>
      <c r="I7" s="1">
        <v>125.43</v>
      </c>
      <c r="J7" s="1">
        <v>2</v>
      </c>
      <c r="K7" s="1">
        <f>I7+J7</f>
        <v>127.43</v>
      </c>
      <c r="L7" s="1">
        <f>IF(I7,IF(H7&lt;K7,H7,K7),H7)</f>
        <v>122.29</v>
      </c>
      <c r="M7" s="1">
        <v>2</v>
      </c>
      <c r="O7" s="1"/>
    </row>
    <row r="8" spans="1:15" x14ac:dyDescent="0.2">
      <c r="A8" s="1" t="s">
        <v>35</v>
      </c>
      <c r="B8" s="1" t="s">
        <v>36</v>
      </c>
      <c r="C8" s="1">
        <v>6</v>
      </c>
      <c r="D8" s="1" t="s">
        <v>65</v>
      </c>
      <c r="E8" s="1" t="s">
        <v>66</v>
      </c>
      <c r="F8" s="1">
        <v>124.43</v>
      </c>
      <c r="G8" s="1">
        <v>2</v>
      </c>
      <c r="H8" s="1">
        <f>F8+G8</f>
        <v>126.43</v>
      </c>
      <c r="I8" s="1">
        <v>122.84</v>
      </c>
      <c r="J8" s="1">
        <v>0</v>
      </c>
      <c r="K8" s="1">
        <f>I8+J8</f>
        <v>122.84</v>
      </c>
      <c r="L8" s="1">
        <f>IF(I8,IF(H8&lt;K8,H8,K8),H8)</f>
        <v>122.84</v>
      </c>
      <c r="M8" s="1">
        <v>3</v>
      </c>
      <c r="O8" s="1"/>
    </row>
    <row r="9" spans="1:15" x14ac:dyDescent="0.2">
      <c r="A9" s="1" t="s">
        <v>35</v>
      </c>
      <c r="B9" s="1" t="s">
        <v>142</v>
      </c>
      <c r="C9" s="1">
        <v>17</v>
      </c>
      <c r="D9" s="1" t="s">
        <v>73</v>
      </c>
      <c r="E9" s="1" t="s">
        <v>74</v>
      </c>
      <c r="F9" s="1">
        <v>129.25</v>
      </c>
      <c r="G9" s="1">
        <v>0</v>
      </c>
      <c r="H9" s="1">
        <f>F9+G9</f>
        <v>129.25</v>
      </c>
      <c r="I9" s="1">
        <v>125.58</v>
      </c>
      <c r="J9" s="1">
        <v>0</v>
      </c>
      <c r="K9" s="1">
        <f>I9+J9</f>
        <v>125.58</v>
      </c>
      <c r="L9" s="1">
        <f>IF(I9,IF(H9&lt;K9,H9,K9),H9)</f>
        <v>125.58</v>
      </c>
      <c r="M9" s="1">
        <v>1</v>
      </c>
      <c r="O9" s="1"/>
    </row>
    <row r="10" spans="1:15" x14ac:dyDescent="0.2">
      <c r="A10" s="1" t="s">
        <v>35</v>
      </c>
      <c r="B10" s="1" t="s">
        <v>142</v>
      </c>
      <c r="C10" s="1">
        <v>18</v>
      </c>
      <c r="D10" s="1" t="s">
        <v>71</v>
      </c>
      <c r="E10" s="1" t="s">
        <v>72</v>
      </c>
      <c r="F10" s="1">
        <v>127.05</v>
      </c>
      <c r="G10" s="1">
        <v>0</v>
      </c>
      <c r="H10" s="1">
        <f>F10+G10</f>
        <v>127.05</v>
      </c>
      <c r="I10" s="1">
        <v>131.47999999999999</v>
      </c>
      <c r="J10" s="1">
        <v>2</v>
      </c>
      <c r="K10" s="1">
        <f>I10+J10</f>
        <v>133.47999999999999</v>
      </c>
      <c r="L10" s="1">
        <f>IF(I10,IF(H10&lt;K10,H10,K10),H10)</f>
        <v>127.05</v>
      </c>
      <c r="M10" s="1">
        <v>2</v>
      </c>
      <c r="O10" s="1"/>
    </row>
    <row r="11" spans="1:15" x14ac:dyDescent="0.2">
      <c r="A11" s="1" t="s">
        <v>34</v>
      </c>
      <c r="B11" s="1" t="s">
        <v>36</v>
      </c>
      <c r="C11" s="1">
        <v>24</v>
      </c>
      <c r="D11" s="1" t="s">
        <v>9</v>
      </c>
      <c r="E11" s="1" t="s">
        <v>78</v>
      </c>
      <c r="F11" s="1">
        <v>131.80000000000001</v>
      </c>
      <c r="G11" s="1">
        <v>0</v>
      </c>
      <c r="H11" s="1">
        <f>F11+G11</f>
        <v>131.80000000000001</v>
      </c>
      <c r="I11" s="1">
        <v>128.47999999999999</v>
      </c>
      <c r="J11" s="1">
        <v>0</v>
      </c>
      <c r="K11" s="1">
        <f>I11+J11</f>
        <v>128.47999999999999</v>
      </c>
      <c r="L11" s="1">
        <f>IF(I11,IF(H11&lt;K11,H11,K11),H11)</f>
        <v>128.47999999999999</v>
      </c>
      <c r="M11" s="1">
        <v>1</v>
      </c>
      <c r="O11" s="1"/>
    </row>
    <row r="12" spans="1:15" x14ac:dyDescent="0.2">
      <c r="A12" s="1" t="s">
        <v>35</v>
      </c>
      <c r="B12" s="1" t="s">
        <v>37</v>
      </c>
      <c r="C12" s="1">
        <v>50</v>
      </c>
      <c r="D12" s="1" t="s">
        <v>165</v>
      </c>
      <c r="E12" s="1" t="s">
        <v>153</v>
      </c>
      <c r="F12" s="1">
        <v>129.34</v>
      </c>
      <c r="G12" s="1">
        <v>0</v>
      </c>
      <c r="H12" s="1">
        <f>F12+G12</f>
        <v>129.34</v>
      </c>
      <c r="I12" s="1">
        <v>132.27000000000001</v>
      </c>
      <c r="J12" s="1">
        <v>0</v>
      </c>
      <c r="K12" s="1">
        <f>I12+J12</f>
        <v>132.27000000000001</v>
      </c>
      <c r="L12" s="1">
        <f>IF(I12,IF(H12&lt;K12,H12,K12),H12)</f>
        <v>129.34</v>
      </c>
      <c r="M12" s="1">
        <v>1</v>
      </c>
      <c r="O12" s="1"/>
    </row>
    <row r="13" spans="1:15" x14ac:dyDescent="0.2">
      <c r="A13" s="1" t="s">
        <v>31</v>
      </c>
      <c r="B13" s="1" t="s">
        <v>132</v>
      </c>
      <c r="C13" s="1">
        <v>59</v>
      </c>
      <c r="D13" s="1" t="s">
        <v>133</v>
      </c>
      <c r="E13" s="1" t="s">
        <v>134</v>
      </c>
      <c r="F13" s="1">
        <v>144.72999999999999</v>
      </c>
      <c r="G13" s="1">
        <v>0</v>
      </c>
      <c r="H13" s="1">
        <f>F13+G13</f>
        <v>144.72999999999999</v>
      </c>
      <c r="I13" s="1">
        <v>140.88999999999999</v>
      </c>
      <c r="J13" s="1">
        <v>0</v>
      </c>
      <c r="K13" s="1">
        <f>I13+J13</f>
        <v>140.88999999999999</v>
      </c>
      <c r="L13" s="1">
        <f>IF(I13,IF(H13&lt;K13,H13,K13),H13)</f>
        <v>140.88999999999999</v>
      </c>
      <c r="M13" s="1">
        <v>1</v>
      </c>
      <c r="O13" s="1"/>
    </row>
    <row r="14" spans="1:15" x14ac:dyDescent="0.2">
      <c r="A14" s="1" t="s">
        <v>34</v>
      </c>
      <c r="B14" s="1" t="s">
        <v>142</v>
      </c>
      <c r="C14" s="1">
        <v>26</v>
      </c>
      <c r="D14" s="1" t="s">
        <v>71</v>
      </c>
      <c r="E14" s="1" t="s">
        <v>72</v>
      </c>
      <c r="F14" s="1">
        <v>141.74</v>
      </c>
      <c r="G14" s="1">
        <v>0</v>
      </c>
      <c r="H14" s="1">
        <f>F14+G14</f>
        <v>141.74</v>
      </c>
      <c r="I14" s="1">
        <v>145.66999999999999</v>
      </c>
      <c r="J14" s="1">
        <v>0</v>
      </c>
      <c r="K14" s="1">
        <f>I14+J14</f>
        <v>145.66999999999999</v>
      </c>
      <c r="L14" s="1">
        <f>IF(I14,IF(H14&lt;K14,H14,K14),H14)</f>
        <v>141.74</v>
      </c>
      <c r="M14" s="1">
        <v>1</v>
      </c>
      <c r="O14" s="1"/>
    </row>
    <row r="15" spans="1:15" x14ac:dyDescent="0.2">
      <c r="A15" s="1" t="s">
        <v>35</v>
      </c>
      <c r="B15" s="1" t="s">
        <v>141</v>
      </c>
      <c r="C15" s="1">
        <v>20</v>
      </c>
      <c r="D15" s="1" t="s">
        <v>77</v>
      </c>
      <c r="E15" s="1" t="s">
        <v>72</v>
      </c>
      <c r="F15" s="1">
        <v>144.93</v>
      </c>
      <c r="G15" s="1">
        <v>0</v>
      </c>
      <c r="H15" s="1">
        <f>F15+G15</f>
        <v>144.93</v>
      </c>
      <c r="I15" s="1">
        <v>139.97999999999999</v>
      </c>
      <c r="J15" s="1">
        <v>2</v>
      </c>
      <c r="K15" s="1">
        <f>I15+J15</f>
        <v>141.97999999999999</v>
      </c>
      <c r="L15" s="1">
        <f>IF(I15,IF(H15&lt;K15,H15,K15),H15)</f>
        <v>141.97999999999999</v>
      </c>
      <c r="M15" s="1">
        <v>1</v>
      </c>
      <c r="O15" s="1"/>
    </row>
    <row r="16" spans="1:15" x14ac:dyDescent="0.2">
      <c r="A16" s="1" t="s">
        <v>35</v>
      </c>
      <c r="B16" s="1" t="s">
        <v>40</v>
      </c>
      <c r="C16" s="1">
        <v>8</v>
      </c>
      <c r="D16" s="1" t="s">
        <v>44</v>
      </c>
      <c r="E16" s="1" t="s">
        <v>45</v>
      </c>
      <c r="F16" s="1">
        <v>142.52000000000001</v>
      </c>
      <c r="G16" s="1">
        <v>0</v>
      </c>
      <c r="H16" s="1">
        <f>F16+G16</f>
        <v>142.52000000000001</v>
      </c>
      <c r="I16" s="1">
        <v>143.96</v>
      </c>
      <c r="J16" s="1">
        <v>0</v>
      </c>
      <c r="K16" s="1">
        <f>I16+J16</f>
        <v>143.96</v>
      </c>
      <c r="L16" s="1">
        <f>IF(I16,IF(H16&lt;K16,H16,K16),H16)</f>
        <v>142.52000000000001</v>
      </c>
      <c r="M16" s="1">
        <v>1</v>
      </c>
      <c r="O16" s="1"/>
    </row>
    <row r="17" spans="1:15" x14ac:dyDescent="0.2">
      <c r="A17" s="1" t="s">
        <v>30</v>
      </c>
      <c r="B17" s="1" t="s">
        <v>142</v>
      </c>
      <c r="C17" s="1">
        <v>68</v>
      </c>
      <c r="D17" s="1" t="s">
        <v>73</v>
      </c>
      <c r="E17" s="1" t="s">
        <v>74</v>
      </c>
      <c r="F17" s="1">
        <v>143.11000000000001</v>
      </c>
      <c r="G17" s="1">
        <v>0</v>
      </c>
      <c r="H17" s="1">
        <f>F17+G17</f>
        <v>143.11000000000001</v>
      </c>
      <c r="I17" s="1">
        <v>145.44999999999999</v>
      </c>
      <c r="J17" s="1">
        <v>52</v>
      </c>
      <c r="K17" s="1">
        <f>I17+J17</f>
        <v>197.45</v>
      </c>
      <c r="L17" s="1">
        <f>IF(I17,IF(H17&lt;K17,H17,K17),H17)</f>
        <v>143.11000000000001</v>
      </c>
      <c r="M17" s="1">
        <v>1</v>
      </c>
      <c r="O17" s="1"/>
    </row>
    <row r="18" spans="1:15" x14ac:dyDescent="0.2">
      <c r="A18" s="1" t="s">
        <v>35</v>
      </c>
      <c r="B18" s="1" t="s">
        <v>37</v>
      </c>
      <c r="C18" s="1">
        <v>52</v>
      </c>
      <c r="D18" s="1" t="s">
        <v>91</v>
      </c>
      <c r="E18" s="1" t="s">
        <v>67</v>
      </c>
      <c r="F18" s="1">
        <v>143.25</v>
      </c>
      <c r="G18" s="1">
        <v>0</v>
      </c>
      <c r="H18" s="1">
        <f>F18+G18</f>
        <v>143.25</v>
      </c>
      <c r="I18" s="1">
        <v>142.58000000000001</v>
      </c>
      <c r="J18" s="1">
        <v>2</v>
      </c>
      <c r="K18" s="1">
        <f>I18+J18</f>
        <v>144.58000000000001</v>
      </c>
      <c r="L18" s="1">
        <f>IF(I18,IF(H18&lt;K18,H18,K18),H18)</f>
        <v>143.25</v>
      </c>
      <c r="M18" s="1">
        <v>2</v>
      </c>
      <c r="O18" s="2"/>
    </row>
    <row r="19" spans="1:15" x14ac:dyDescent="0.2">
      <c r="A19" s="1" t="s">
        <v>35</v>
      </c>
      <c r="B19" s="1" t="s">
        <v>142</v>
      </c>
      <c r="C19" s="1">
        <v>19</v>
      </c>
      <c r="D19" s="1" t="s">
        <v>75</v>
      </c>
      <c r="E19" s="1" t="s">
        <v>76</v>
      </c>
      <c r="F19" s="1">
        <v>144.16999999999999</v>
      </c>
      <c r="G19" s="1">
        <v>2</v>
      </c>
      <c r="H19" s="1">
        <f>F19+G19</f>
        <v>146.16999999999999</v>
      </c>
      <c r="I19" s="1">
        <v>145.38999999999999</v>
      </c>
      <c r="J19" s="1">
        <v>0</v>
      </c>
      <c r="K19" s="1">
        <f>I19+J19</f>
        <v>145.38999999999999</v>
      </c>
      <c r="L19" s="1">
        <f>IF(I19,IF(H19&lt;K19,H19,K19),H19)</f>
        <v>145.38999999999999</v>
      </c>
      <c r="M19" s="1">
        <v>3</v>
      </c>
      <c r="O19" s="2"/>
    </row>
    <row r="20" spans="1:15" x14ac:dyDescent="0.2">
      <c r="A20" s="1" t="s">
        <v>35</v>
      </c>
      <c r="B20" s="1" t="s">
        <v>47</v>
      </c>
      <c r="C20" s="1">
        <v>51</v>
      </c>
      <c r="D20" s="1" t="s">
        <v>25</v>
      </c>
      <c r="E20" s="1" t="s">
        <v>48</v>
      </c>
      <c r="F20" s="1">
        <v>148.59</v>
      </c>
      <c r="G20" s="1">
        <v>0</v>
      </c>
      <c r="H20" s="1">
        <f>F20+G20</f>
        <v>148.59</v>
      </c>
      <c r="I20" s="1">
        <v>144.77000000000001</v>
      </c>
      <c r="J20" s="1">
        <v>2</v>
      </c>
      <c r="K20" s="1">
        <f>I20+J20</f>
        <v>146.77000000000001</v>
      </c>
      <c r="L20" s="1">
        <f>IF(I20,IF(H20&lt;K20,H20,K20),H20)</f>
        <v>146.77000000000001</v>
      </c>
      <c r="M20" s="1">
        <v>1</v>
      </c>
      <c r="O20" s="1"/>
    </row>
    <row r="21" spans="1:15" x14ac:dyDescent="0.2">
      <c r="A21" s="1" t="s">
        <v>35</v>
      </c>
      <c r="B21" s="1" t="s">
        <v>37</v>
      </c>
      <c r="C21" s="1">
        <v>56</v>
      </c>
      <c r="D21" s="1" t="s">
        <v>22</v>
      </c>
      <c r="E21" s="1" t="s">
        <v>23</v>
      </c>
      <c r="F21" s="1">
        <v>148.61000000000001</v>
      </c>
      <c r="G21" s="1">
        <v>0</v>
      </c>
      <c r="H21" s="1">
        <f>F21+G21</f>
        <v>148.61000000000001</v>
      </c>
      <c r="I21" s="1">
        <v>152.97999999999999</v>
      </c>
      <c r="J21" s="1">
        <v>2</v>
      </c>
      <c r="K21" s="1">
        <f>I21+J21</f>
        <v>154.97999999999999</v>
      </c>
      <c r="L21" s="1">
        <f>IF(I21,IF(H21&lt;K21,H21,K21),H21)</f>
        <v>148.61000000000001</v>
      </c>
      <c r="M21" s="1">
        <v>3</v>
      </c>
      <c r="O21" s="1"/>
    </row>
    <row r="22" spans="1:15" x14ac:dyDescent="0.2">
      <c r="A22" s="1" t="s">
        <v>30</v>
      </c>
      <c r="B22" s="1" t="s">
        <v>141</v>
      </c>
      <c r="C22" s="1">
        <v>67</v>
      </c>
      <c r="D22" s="1" t="s">
        <v>77</v>
      </c>
      <c r="E22" s="1" t="s">
        <v>72</v>
      </c>
      <c r="F22" s="1">
        <v>154.55000000000001</v>
      </c>
      <c r="G22" s="1">
        <v>0</v>
      </c>
      <c r="H22" s="1">
        <f>F22+G22</f>
        <v>154.55000000000001</v>
      </c>
      <c r="I22" s="1">
        <v>148.88999999999999</v>
      </c>
      <c r="J22" s="1">
        <v>0</v>
      </c>
      <c r="K22" s="1">
        <f>I22+J22</f>
        <v>148.88999999999999</v>
      </c>
      <c r="L22" s="1">
        <f>IF(I22,IF(H22&lt;K22,H22,K22),H22)</f>
        <v>148.88999999999999</v>
      </c>
      <c r="M22" s="1">
        <v>1</v>
      </c>
      <c r="O22" s="1"/>
    </row>
    <row r="23" spans="1:15" x14ac:dyDescent="0.2">
      <c r="A23" s="1" t="s">
        <v>35</v>
      </c>
      <c r="B23" s="1" t="s">
        <v>37</v>
      </c>
      <c r="C23" s="1">
        <v>54</v>
      </c>
      <c r="D23" s="1" t="s">
        <v>50</v>
      </c>
      <c r="E23" s="1" t="s">
        <v>51</v>
      </c>
      <c r="F23" s="1">
        <v>148.83000000000001</v>
      </c>
      <c r="G23" s="1">
        <v>4</v>
      </c>
      <c r="H23" s="1">
        <f>F23+G23</f>
        <v>152.83000000000001</v>
      </c>
      <c r="I23" s="1">
        <v>148.38999999999999</v>
      </c>
      <c r="J23" s="1">
        <v>2</v>
      </c>
      <c r="K23" s="1">
        <f>I23+J23</f>
        <v>150.38999999999999</v>
      </c>
      <c r="L23" s="1">
        <f>IF(I23,IF(H23&lt;K23,H23,K23),H23)</f>
        <v>150.38999999999999</v>
      </c>
      <c r="M23" s="1">
        <v>4</v>
      </c>
      <c r="O23" s="1"/>
    </row>
    <row r="24" spans="1:15" x14ac:dyDescent="0.2">
      <c r="A24" s="1" t="s">
        <v>35</v>
      </c>
      <c r="B24" s="1" t="s">
        <v>47</v>
      </c>
      <c r="C24" s="1">
        <v>55</v>
      </c>
      <c r="D24" s="1" t="s">
        <v>20</v>
      </c>
      <c r="E24" s="1" t="s">
        <v>21</v>
      </c>
      <c r="F24" s="1">
        <v>151.66999999999999</v>
      </c>
      <c r="G24" s="1">
        <v>0</v>
      </c>
      <c r="H24" s="1">
        <f>F24+G24</f>
        <v>151.66999999999999</v>
      </c>
      <c r="I24" s="1">
        <v>149.02000000000001</v>
      </c>
      <c r="J24" s="1">
        <v>50</v>
      </c>
      <c r="K24" s="1">
        <f>I24+J24</f>
        <v>199.02</v>
      </c>
      <c r="L24" s="1">
        <f>IF(I24,IF(H24&lt;K24,H24,K24),H24)</f>
        <v>151.66999999999999</v>
      </c>
      <c r="M24" s="1">
        <v>2</v>
      </c>
      <c r="O24" s="1"/>
    </row>
    <row r="25" spans="1:15" x14ac:dyDescent="0.2">
      <c r="A25" s="1" t="s">
        <v>35</v>
      </c>
      <c r="B25" s="1" t="s">
        <v>38</v>
      </c>
      <c r="C25" s="1">
        <v>10</v>
      </c>
      <c r="D25" s="1" t="s">
        <v>62</v>
      </c>
      <c r="E25" s="1" t="s">
        <v>63</v>
      </c>
      <c r="F25" s="1">
        <v>158.38999999999999</v>
      </c>
      <c r="G25" s="1">
        <v>4</v>
      </c>
      <c r="H25" s="1">
        <f>F25+G25</f>
        <v>162.38999999999999</v>
      </c>
      <c r="I25" s="1">
        <v>152.41999999999999</v>
      </c>
      <c r="J25" s="1">
        <v>0</v>
      </c>
      <c r="K25" s="1">
        <f>I25+J25</f>
        <v>152.41999999999999</v>
      </c>
      <c r="L25" s="1">
        <f>IF(I25,IF(H25&lt;K25,H25,K25),H25)</f>
        <v>152.41999999999999</v>
      </c>
      <c r="M25" s="1">
        <v>2</v>
      </c>
      <c r="O25" s="1"/>
    </row>
    <row r="26" spans="1:15" x14ac:dyDescent="0.2">
      <c r="A26" s="1" t="s">
        <v>35</v>
      </c>
      <c r="B26" s="1" t="s">
        <v>40</v>
      </c>
      <c r="C26" s="1">
        <v>9</v>
      </c>
      <c r="D26" s="1" t="s">
        <v>29</v>
      </c>
      <c r="E26" s="1" t="s">
        <v>28</v>
      </c>
      <c r="F26" s="1">
        <v>153.83000000000001</v>
      </c>
      <c r="G26" s="1">
        <v>2</v>
      </c>
      <c r="H26" s="1">
        <f>F26+G26</f>
        <v>155.83000000000001</v>
      </c>
      <c r="I26" s="1">
        <v>152.47999999999999</v>
      </c>
      <c r="J26" s="1">
        <v>2</v>
      </c>
      <c r="K26" s="1">
        <f>I26+J26</f>
        <v>154.47999999999999</v>
      </c>
      <c r="L26" s="1">
        <f>IF(I26,IF(H26&lt;K26,H26,K26),H26)</f>
        <v>154.47999999999999</v>
      </c>
      <c r="M26" s="1">
        <v>2</v>
      </c>
      <c r="O26" s="1"/>
    </row>
    <row r="27" spans="1:15" x14ac:dyDescent="0.2">
      <c r="A27" s="1" t="s">
        <v>68</v>
      </c>
      <c r="C27" s="1">
        <v>77</v>
      </c>
      <c r="D27" s="1" t="s">
        <v>70</v>
      </c>
      <c r="E27" s="1" t="s">
        <v>78</v>
      </c>
      <c r="F27" s="1">
        <v>154.28</v>
      </c>
      <c r="G27" s="1">
        <v>2</v>
      </c>
      <c r="H27" s="1">
        <f>F27+G27</f>
        <v>156.28</v>
      </c>
      <c r="I27" s="1">
        <v>999</v>
      </c>
      <c r="K27" s="1">
        <f>I27+J27</f>
        <v>999</v>
      </c>
      <c r="L27" s="1">
        <f>IF(I27,IF(H27&lt;K27,H27,K27),H27)</f>
        <v>156.28</v>
      </c>
      <c r="M27" s="1">
        <v>1</v>
      </c>
      <c r="O27" s="2"/>
    </row>
    <row r="28" spans="1:15" x14ac:dyDescent="0.2">
      <c r="A28" s="1" t="s">
        <v>35</v>
      </c>
      <c r="B28" s="1" t="s">
        <v>38</v>
      </c>
      <c r="C28" s="1">
        <v>7</v>
      </c>
      <c r="D28" s="1" t="s">
        <v>49</v>
      </c>
      <c r="E28" s="1" t="s">
        <v>64</v>
      </c>
      <c r="F28" s="1">
        <v>161.53</v>
      </c>
      <c r="G28" s="1">
        <v>0</v>
      </c>
      <c r="H28" s="1">
        <f>F28+G28</f>
        <v>161.53</v>
      </c>
      <c r="I28" s="1">
        <v>157.58000000000001</v>
      </c>
      <c r="J28" s="1">
        <v>0</v>
      </c>
      <c r="K28" s="1">
        <f>I28+J28</f>
        <v>157.58000000000001</v>
      </c>
      <c r="L28" s="1">
        <f>IF(I28,IF(H28&lt;K28,H28,K28),H28)</f>
        <v>157.58000000000001</v>
      </c>
      <c r="M28" s="1">
        <v>3</v>
      </c>
      <c r="O28" s="1"/>
    </row>
    <row r="29" spans="1:15" x14ac:dyDescent="0.2">
      <c r="A29" s="1" t="s">
        <v>35</v>
      </c>
      <c r="B29" s="1" t="s">
        <v>37</v>
      </c>
      <c r="C29" s="1">
        <v>53</v>
      </c>
      <c r="D29" s="1" t="s">
        <v>4</v>
      </c>
      <c r="E29" s="1" t="s">
        <v>5</v>
      </c>
      <c r="F29" s="1">
        <v>161.19999999999999</v>
      </c>
      <c r="G29" s="1">
        <v>0</v>
      </c>
      <c r="H29" s="1">
        <f>F29+G29</f>
        <v>161.19999999999999</v>
      </c>
      <c r="I29" s="1">
        <v>158.44999999999999</v>
      </c>
      <c r="J29" s="1">
        <v>0</v>
      </c>
      <c r="K29" s="1">
        <f>I29+J29</f>
        <v>158.44999999999999</v>
      </c>
      <c r="L29" s="1">
        <f>IF(I29,IF(H29&lt;K29,H29,K29),H29)</f>
        <v>158.44999999999999</v>
      </c>
      <c r="M29" s="1">
        <v>5</v>
      </c>
      <c r="O29" s="1"/>
    </row>
    <row r="30" spans="1:15" x14ac:dyDescent="0.2">
      <c r="A30" s="1" t="s">
        <v>68</v>
      </c>
      <c r="C30" s="1">
        <v>76</v>
      </c>
      <c r="D30" s="1" t="s">
        <v>69</v>
      </c>
      <c r="E30" s="1" t="s">
        <v>78</v>
      </c>
      <c r="F30" s="1">
        <v>158.55000000000001</v>
      </c>
      <c r="G30" s="1">
        <v>0</v>
      </c>
      <c r="H30" s="1">
        <f>F30+G30</f>
        <v>158.55000000000001</v>
      </c>
      <c r="I30" s="1">
        <v>999</v>
      </c>
      <c r="K30" s="1">
        <f>I30+J30</f>
        <v>999</v>
      </c>
      <c r="L30" s="1">
        <f>IF(I30,IF(H30&lt;K30,H30,K30),H30)</f>
        <v>158.55000000000001</v>
      </c>
      <c r="M30" s="1">
        <v>2</v>
      </c>
      <c r="O30" s="1"/>
    </row>
    <row r="31" spans="1:15" x14ac:dyDescent="0.2">
      <c r="A31" s="1" t="s">
        <v>31</v>
      </c>
      <c r="B31" s="1" t="s">
        <v>132</v>
      </c>
      <c r="C31" s="1">
        <v>61</v>
      </c>
      <c r="D31" s="1" t="s">
        <v>135</v>
      </c>
      <c r="E31" s="1" t="s">
        <v>136</v>
      </c>
      <c r="F31" s="1">
        <v>163.63999999999999</v>
      </c>
      <c r="G31" s="1">
        <v>4</v>
      </c>
      <c r="H31" s="1">
        <f>F31+G31</f>
        <v>167.64</v>
      </c>
      <c r="I31" s="1">
        <v>157.58000000000001</v>
      </c>
      <c r="J31" s="1">
        <v>2</v>
      </c>
      <c r="K31" s="1">
        <f>I31+J31</f>
        <v>159.58000000000001</v>
      </c>
      <c r="L31" s="1">
        <f>IF(I31,IF(H31&lt;K31,H31,K31),H31)</f>
        <v>159.58000000000001</v>
      </c>
      <c r="M31" s="1">
        <v>2</v>
      </c>
      <c r="O31" s="1"/>
    </row>
    <row r="32" spans="1:15" x14ac:dyDescent="0.2">
      <c r="A32" s="1" t="s">
        <v>35</v>
      </c>
      <c r="B32" s="1" t="s">
        <v>47</v>
      </c>
      <c r="C32" s="1">
        <v>57</v>
      </c>
      <c r="D32" s="1" t="s">
        <v>49</v>
      </c>
      <c r="E32" s="1" t="s">
        <v>125</v>
      </c>
      <c r="F32" s="1">
        <v>159.80000000000001</v>
      </c>
      <c r="G32" s="1">
        <v>0</v>
      </c>
      <c r="H32" s="1">
        <f>F32+G32</f>
        <v>159.80000000000001</v>
      </c>
      <c r="I32" s="1">
        <v>163.66999999999999</v>
      </c>
      <c r="J32" s="1">
        <v>0</v>
      </c>
      <c r="K32" s="1">
        <f>I32+J32</f>
        <v>163.66999999999999</v>
      </c>
      <c r="L32" s="1">
        <f>IF(I32,IF(H32&lt;K32,H32,K32),H32)</f>
        <v>159.80000000000001</v>
      </c>
      <c r="M32" s="1">
        <v>3</v>
      </c>
      <c r="O32" s="1"/>
    </row>
    <row r="33" spans="1:15" x14ac:dyDescent="0.2">
      <c r="A33" s="1" t="s">
        <v>96</v>
      </c>
      <c r="C33" s="1">
        <v>35</v>
      </c>
      <c r="D33" s="1" t="s">
        <v>163</v>
      </c>
      <c r="E33" s="1" t="s">
        <v>164</v>
      </c>
      <c r="F33" s="1">
        <v>157</v>
      </c>
      <c r="G33" s="1">
        <v>4</v>
      </c>
      <c r="H33" s="1">
        <f>F33+G33</f>
        <v>161</v>
      </c>
      <c r="I33" s="1">
        <v>999</v>
      </c>
      <c r="K33" s="1">
        <f>I33+J33</f>
        <v>999</v>
      </c>
      <c r="L33" s="1">
        <f>IF(I33,IF(H33&lt;K33,H33,K33),H33)</f>
        <v>161</v>
      </c>
      <c r="M33" s="1">
        <v>1</v>
      </c>
      <c r="O33" s="1"/>
    </row>
    <row r="34" spans="1:15" x14ac:dyDescent="0.2">
      <c r="A34" s="1" t="s">
        <v>31</v>
      </c>
      <c r="B34" s="1" t="s">
        <v>47</v>
      </c>
      <c r="C34" s="1">
        <v>60</v>
      </c>
      <c r="D34" s="1" t="s">
        <v>11</v>
      </c>
      <c r="E34" s="1" t="s">
        <v>12</v>
      </c>
      <c r="F34" s="1">
        <v>161.22999999999999</v>
      </c>
      <c r="G34" s="1">
        <v>0</v>
      </c>
      <c r="H34" s="1">
        <f>F34+G34</f>
        <v>161.22999999999999</v>
      </c>
      <c r="I34" s="1">
        <v>165.11</v>
      </c>
      <c r="J34" s="1">
        <v>0</v>
      </c>
      <c r="K34" s="1">
        <f>I34+J34</f>
        <v>165.11</v>
      </c>
      <c r="L34" s="1">
        <f>IF(I34,IF(H34&lt;K34,H34,K34),H34)</f>
        <v>161.22999999999999</v>
      </c>
      <c r="M34" s="1">
        <v>1</v>
      </c>
      <c r="O34" s="1"/>
    </row>
    <row r="35" spans="1:15" x14ac:dyDescent="0.2">
      <c r="A35" s="1" t="s">
        <v>30</v>
      </c>
      <c r="B35" s="1" t="s">
        <v>142</v>
      </c>
      <c r="C35" s="1">
        <v>66</v>
      </c>
      <c r="D35" s="1" t="s">
        <v>75</v>
      </c>
      <c r="E35" s="1" t="s">
        <v>76</v>
      </c>
      <c r="F35" s="1">
        <v>159.33000000000001</v>
      </c>
      <c r="G35" s="1">
        <v>2</v>
      </c>
      <c r="H35" s="1">
        <f>F35+G35</f>
        <v>161.33000000000001</v>
      </c>
      <c r="I35" s="1">
        <v>999</v>
      </c>
      <c r="K35" s="1">
        <f>I35+J35</f>
        <v>999</v>
      </c>
      <c r="L35" s="1">
        <f>IF(I35,IF(H35&lt;K35,H35,K35),H35)</f>
        <v>161.33000000000001</v>
      </c>
      <c r="M35" s="1">
        <v>2</v>
      </c>
      <c r="O35" s="1"/>
    </row>
    <row r="36" spans="1:15" x14ac:dyDescent="0.2">
      <c r="A36" s="1" t="s">
        <v>8</v>
      </c>
      <c r="B36" s="1" t="s">
        <v>37</v>
      </c>
      <c r="C36" s="1">
        <v>12</v>
      </c>
      <c r="D36" s="1" t="s">
        <v>131</v>
      </c>
      <c r="E36" s="1" t="s">
        <v>130</v>
      </c>
      <c r="F36" s="1">
        <v>165.2</v>
      </c>
      <c r="G36" s="1">
        <v>2</v>
      </c>
      <c r="H36" s="1">
        <f>F36+G36</f>
        <v>167.2</v>
      </c>
      <c r="I36" s="1">
        <v>198.5</v>
      </c>
      <c r="J36" s="1">
        <v>2</v>
      </c>
      <c r="K36" s="1">
        <f>I36+J36</f>
        <v>200.5</v>
      </c>
      <c r="L36" s="1">
        <f>IF(I36,IF(H36&lt;K36,H36,K36),H36)</f>
        <v>167.2</v>
      </c>
      <c r="M36" s="1">
        <v>1</v>
      </c>
      <c r="O36" s="1"/>
    </row>
    <row r="37" spans="1:15" x14ac:dyDescent="0.2">
      <c r="A37" s="1" t="s">
        <v>30</v>
      </c>
      <c r="B37" s="1" t="s">
        <v>37</v>
      </c>
      <c r="C37" s="1">
        <v>29</v>
      </c>
      <c r="D37" s="1" t="s">
        <v>22</v>
      </c>
      <c r="E37" s="1" t="s">
        <v>23</v>
      </c>
      <c r="F37" s="1">
        <v>168.84</v>
      </c>
      <c r="G37" s="1">
        <v>0</v>
      </c>
      <c r="H37" s="1">
        <f>F37+G37</f>
        <v>168.84</v>
      </c>
      <c r="I37" s="1">
        <v>999</v>
      </c>
      <c r="K37" s="1">
        <f>I37+J37</f>
        <v>999</v>
      </c>
      <c r="L37" s="1">
        <f>IF(I37,IF(H37&lt;K37,H37,K37),H37)</f>
        <v>168.84</v>
      </c>
      <c r="M37" s="1">
        <v>1</v>
      </c>
      <c r="O37" s="1"/>
    </row>
    <row r="38" spans="1:15" x14ac:dyDescent="0.2">
      <c r="A38" s="1" t="s">
        <v>30</v>
      </c>
      <c r="B38" s="1" t="s">
        <v>47</v>
      </c>
      <c r="C38" s="1">
        <v>30</v>
      </c>
      <c r="D38" s="1" t="s">
        <v>20</v>
      </c>
      <c r="E38" s="1" t="s">
        <v>21</v>
      </c>
      <c r="F38" s="1">
        <v>170.27</v>
      </c>
      <c r="G38" s="1">
        <v>0</v>
      </c>
      <c r="H38" s="1">
        <f>F38+G38</f>
        <v>170.27</v>
      </c>
      <c r="I38" s="1">
        <v>999</v>
      </c>
      <c r="K38" s="1">
        <f>I38+J38</f>
        <v>999</v>
      </c>
      <c r="L38" s="1">
        <f>IF(I38,IF(H38&lt;K38,H38,K38),H38)</f>
        <v>170.27</v>
      </c>
      <c r="M38" s="1">
        <v>1</v>
      </c>
      <c r="O38" s="1"/>
    </row>
    <row r="39" spans="1:15" x14ac:dyDescent="0.2">
      <c r="A39" s="1" t="s">
        <v>35</v>
      </c>
      <c r="B39" s="1" t="s">
        <v>141</v>
      </c>
      <c r="C39" s="1">
        <v>21</v>
      </c>
      <c r="D39" s="1" t="s">
        <v>46</v>
      </c>
      <c r="E39" s="1" t="s">
        <v>66</v>
      </c>
      <c r="F39" s="1">
        <v>173.46</v>
      </c>
      <c r="G39" s="1">
        <v>0</v>
      </c>
      <c r="H39" s="1">
        <f>F39+G39</f>
        <v>173.46</v>
      </c>
      <c r="I39" s="1">
        <v>176</v>
      </c>
      <c r="J39" s="1">
        <v>50</v>
      </c>
      <c r="K39" s="1">
        <f>I39+J39</f>
        <v>226</v>
      </c>
      <c r="L39" s="1">
        <f>IF(I39,IF(H39&lt;K39,H39,K39),H39)</f>
        <v>173.46</v>
      </c>
      <c r="M39" s="1">
        <v>2</v>
      </c>
      <c r="O39" s="1"/>
    </row>
    <row r="40" spans="1:15" x14ac:dyDescent="0.2">
      <c r="A40" s="1" t="s">
        <v>34</v>
      </c>
      <c r="B40" s="1" t="s">
        <v>47</v>
      </c>
      <c r="C40" s="1">
        <v>25</v>
      </c>
      <c r="D40" s="1" t="s">
        <v>49</v>
      </c>
      <c r="E40" s="1" t="s">
        <v>125</v>
      </c>
      <c r="F40" s="1">
        <v>171.9</v>
      </c>
      <c r="G40" s="1">
        <v>2</v>
      </c>
      <c r="H40" s="1">
        <f>F40+G40</f>
        <v>173.9</v>
      </c>
      <c r="I40" s="1">
        <v>999</v>
      </c>
      <c r="K40" s="1">
        <f>I40+J40</f>
        <v>999</v>
      </c>
      <c r="L40" s="1">
        <f>IF(I40,IF(H40&lt;K40,H40,K40),H40)</f>
        <v>173.9</v>
      </c>
      <c r="M40" s="1">
        <v>1</v>
      </c>
      <c r="O40" s="1"/>
    </row>
    <row r="41" spans="1:15" x14ac:dyDescent="0.2">
      <c r="A41" s="1" t="s">
        <v>31</v>
      </c>
      <c r="B41" s="1" t="s">
        <v>143</v>
      </c>
      <c r="C41" s="1">
        <v>53</v>
      </c>
      <c r="D41" s="1" t="s">
        <v>129</v>
      </c>
      <c r="F41" s="1">
        <v>175.33</v>
      </c>
      <c r="G41" s="1">
        <v>0</v>
      </c>
      <c r="H41" s="1">
        <f>F41+G41</f>
        <v>175.33</v>
      </c>
      <c r="I41" s="1">
        <v>181.17</v>
      </c>
      <c r="J41" s="1">
        <v>0</v>
      </c>
      <c r="K41" s="1">
        <f>I41+J41</f>
        <v>181.17</v>
      </c>
      <c r="L41" s="1">
        <f>IF(I41,IF(H41&lt;K41,H41,K41),H41)</f>
        <v>175.33</v>
      </c>
      <c r="M41" s="1">
        <v>1</v>
      </c>
      <c r="O41" s="1"/>
    </row>
    <row r="42" spans="1:15" x14ac:dyDescent="0.2">
      <c r="A42" s="1" t="s">
        <v>32</v>
      </c>
      <c r="C42" s="1">
        <v>78</v>
      </c>
      <c r="D42" s="1" t="s">
        <v>94</v>
      </c>
      <c r="E42" s="1" t="s">
        <v>95</v>
      </c>
      <c r="F42" s="1">
        <v>178.53</v>
      </c>
      <c r="G42" s="1">
        <v>0</v>
      </c>
      <c r="H42" s="1">
        <f>F42+G42</f>
        <v>178.53</v>
      </c>
      <c r="I42" s="1">
        <v>999</v>
      </c>
      <c r="K42" s="1">
        <f>I42+J42</f>
        <v>999</v>
      </c>
      <c r="L42" s="1">
        <f>IF(I42,IF(H42&lt;K42,H42,K42),H42)</f>
        <v>178.53</v>
      </c>
      <c r="M42" s="1">
        <v>1</v>
      </c>
      <c r="O42" s="1"/>
    </row>
    <row r="43" spans="1:15" x14ac:dyDescent="0.2">
      <c r="A43" s="1" t="s">
        <v>35</v>
      </c>
      <c r="B43" s="1" t="s">
        <v>37</v>
      </c>
      <c r="C43" s="1">
        <v>58</v>
      </c>
      <c r="D43" s="1" t="s">
        <v>42</v>
      </c>
      <c r="E43" s="1" t="s">
        <v>43</v>
      </c>
      <c r="F43" s="1">
        <v>181.64</v>
      </c>
      <c r="G43" s="1">
        <v>0</v>
      </c>
      <c r="H43" s="1">
        <f>F43+G43</f>
        <v>181.64</v>
      </c>
      <c r="I43" s="1">
        <v>178.98</v>
      </c>
      <c r="J43" s="1">
        <v>0</v>
      </c>
      <c r="K43" s="1">
        <f>I43+J43</f>
        <v>178.98</v>
      </c>
      <c r="L43" s="1">
        <f>IF(I43,IF(H43&lt;K43,H43,K43),H43)</f>
        <v>178.98</v>
      </c>
      <c r="M43" s="1">
        <v>6</v>
      </c>
      <c r="O43" s="1"/>
    </row>
    <row r="44" spans="1:15" x14ac:dyDescent="0.2">
      <c r="A44" s="1" t="s">
        <v>8</v>
      </c>
      <c r="B44" s="1" t="s">
        <v>38</v>
      </c>
      <c r="C44" s="1">
        <v>11</v>
      </c>
      <c r="D44" s="1" t="s">
        <v>80</v>
      </c>
      <c r="E44" s="1" t="s">
        <v>81</v>
      </c>
      <c r="F44" s="1">
        <v>180.31</v>
      </c>
      <c r="G44" s="1">
        <v>2</v>
      </c>
      <c r="H44" s="1">
        <f>F44+G44</f>
        <v>182.31</v>
      </c>
      <c r="I44" s="1">
        <v>181.21</v>
      </c>
      <c r="J44" s="1">
        <v>0</v>
      </c>
      <c r="K44" s="1">
        <f>I44+J44</f>
        <v>181.21</v>
      </c>
      <c r="L44" s="1">
        <f>IF(I44,IF(H44&lt;K44,H44,K44),H44)</f>
        <v>181.21</v>
      </c>
      <c r="M44" s="1">
        <v>1</v>
      </c>
      <c r="O44" s="1"/>
    </row>
    <row r="45" spans="1:15" x14ac:dyDescent="0.2">
      <c r="A45" s="1" t="s">
        <v>30</v>
      </c>
      <c r="B45" s="1" t="s">
        <v>37</v>
      </c>
      <c r="C45" s="1">
        <v>31</v>
      </c>
      <c r="D45" s="1" t="s">
        <v>42</v>
      </c>
      <c r="E45" s="1" t="s">
        <v>43</v>
      </c>
      <c r="F45" s="1">
        <v>195.06</v>
      </c>
      <c r="G45" s="1">
        <v>2</v>
      </c>
      <c r="H45" s="1">
        <f>F45+G45</f>
        <v>197.06</v>
      </c>
      <c r="I45" s="1">
        <v>181.92</v>
      </c>
      <c r="J45" s="1">
        <v>0</v>
      </c>
      <c r="K45" s="1">
        <f>I45+J45</f>
        <v>181.92</v>
      </c>
      <c r="L45" s="1">
        <f>IF(I45,IF(H45&lt;K45,H45,K45),H45)</f>
        <v>181.92</v>
      </c>
      <c r="M45" s="1">
        <v>2</v>
      </c>
      <c r="O45" s="1"/>
    </row>
    <row r="46" spans="1:15" x14ac:dyDescent="0.2">
      <c r="A46" s="1" t="s">
        <v>33</v>
      </c>
      <c r="B46" s="1" t="s">
        <v>40</v>
      </c>
      <c r="C46" s="1">
        <v>73</v>
      </c>
      <c r="D46" s="1" t="s">
        <v>44</v>
      </c>
      <c r="E46" s="1" t="s">
        <v>45</v>
      </c>
      <c r="F46" s="1">
        <v>191.17</v>
      </c>
      <c r="G46" s="1">
        <v>4</v>
      </c>
      <c r="H46" s="1">
        <f>F46+G46</f>
        <v>195.17</v>
      </c>
      <c r="I46" s="1">
        <v>178.86</v>
      </c>
      <c r="J46" s="1">
        <v>4</v>
      </c>
      <c r="K46" s="1">
        <f>I46+J46</f>
        <v>182.86</v>
      </c>
      <c r="L46" s="1">
        <f>IF(I46,IF(H46&lt;K46,H46,K46),H46)</f>
        <v>182.86</v>
      </c>
      <c r="M46" s="1">
        <v>1</v>
      </c>
      <c r="O46" s="1"/>
    </row>
    <row r="47" spans="1:15" x14ac:dyDescent="0.2">
      <c r="A47" s="1" t="s">
        <v>30</v>
      </c>
      <c r="B47" s="1" t="s">
        <v>37</v>
      </c>
      <c r="C47" s="1">
        <v>28</v>
      </c>
      <c r="D47" s="1" t="s">
        <v>50</v>
      </c>
      <c r="E47" s="1" t="s">
        <v>51</v>
      </c>
      <c r="F47" s="1">
        <v>182.5</v>
      </c>
      <c r="G47" s="1">
        <v>2</v>
      </c>
      <c r="H47" s="1">
        <f>F47+G47</f>
        <v>184.5</v>
      </c>
      <c r="I47" s="1">
        <v>999</v>
      </c>
      <c r="K47" s="1">
        <f>I47+J47</f>
        <v>999</v>
      </c>
      <c r="L47" s="1">
        <f>IF(I47,IF(H47&lt;K47,H47,K47),H47)</f>
        <v>184.5</v>
      </c>
      <c r="M47" s="1">
        <v>3</v>
      </c>
      <c r="O47" s="1"/>
    </row>
    <row r="48" spans="1:15" x14ac:dyDescent="0.2">
      <c r="A48" s="1" t="s">
        <v>8</v>
      </c>
      <c r="B48" s="1" t="s">
        <v>36</v>
      </c>
      <c r="C48" s="1">
        <v>13</v>
      </c>
      <c r="D48" s="1" t="s">
        <v>79</v>
      </c>
      <c r="E48" s="1" t="s">
        <v>28</v>
      </c>
      <c r="F48" s="1">
        <v>200.11</v>
      </c>
      <c r="G48" s="1">
        <v>50</v>
      </c>
      <c r="H48" s="1">
        <f>F48+G48</f>
        <v>250.11</v>
      </c>
      <c r="I48" s="1">
        <v>185.8</v>
      </c>
      <c r="J48" s="1">
        <v>0</v>
      </c>
      <c r="K48" s="1">
        <f>I48+J48</f>
        <v>185.8</v>
      </c>
      <c r="L48" s="1">
        <f>IF(I48,IF(H48&lt;K48,H48,K48),H48)</f>
        <v>185.8</v>
      </c>
      <c r="M48" s="1">
        <v>1</v>
      </c>
      <c r="O48" s="1"/>
    </row>
    <row r="49" spans="1:15" x14ac:dyDescent="0.2">
      <c r="A49" s="1" t="s">
        <v>96</v>
      </c>
      <c r="C49" s="1">
        <v>38</v>
      </c>
      <c r="D49" s="1" t="s">
        <v>161</v>
      </c>
      <c r="E49" s="1" t="s">
        <v>162</v>
      </c>
      <c r="F49" s="1">
        <v>180</v>
      </c>
      <c r="G49" s="1">
        <v>6</v>
      </c>
      <c r="H49" s="1">
        <f>F49+G49</f>
        <v>186</v>
      </c>
      <c r="L49" s="1">
        <f>IF(I49,IF(H49&lt;K49,H49,K49),H49)</f>
        <v>186</v>
      </c>
      <c r="M49" s="1">
        <v>2</v>
      </c>
      <c r="O49" s="1"/>
    </row>
    <row r="50" spans="1:15" x14ac:dyDescent="0.2">
      <c r="A50" s="1" t="s">
        <v>31</v>
      </c>
      <c r="B50" s="1" t="s">
        <v>37</v>
      </c>
      <c r="C50" s="1">
        <v>62</v>
      </c>
      <c r="D50" s="1" t="s">
        <v>131</v>
      </c>
      <c r="E50" s="1" t="s">
        <v>130</v>
      </c>
      <c r="F50" s="1">
        <v>193.42</v>
      </c>
      <c r="G50" s="1">
        <v>4</v>
      </c>
      <c r="H50" s="1">
        <f>F50+G50</f>
        <v>197.42</v>
      </c>
      <c r="I50" s="1">
        <v>189.52</v>
      </c>
      <c r="J50" s="1">
        <v>0</v>
      </c>
      <c r="K50" s="1">
        <f>I50+J50</f>
        <v>189.52</v>
      </c>
      <c r="L50" s="1">
        <f>IF(I50,IF(H50&lt;K50,H50,K50),H50)</f>
        <v>189.52</v>
      </c>
      <c r="M50" s="1">
        <v>1</v>
      </c>
      <c r="O50" s="1"/>
    </row>
    <row r="51" spans="1:15" x14ac:dyDescent="0.2">
      <c r="A51" s="1" t="s">
        <v>96</v>
      </c>
      <c r="C51" s="1">
        <v>69</v>
      </c>
      <c r="D51" s="1" t="s">
        <v>159</v>
      </c>
      <c r="E51" s="1" t="s">
        <v>160</v>
      </c>
      <c r="F51" s="1">
        <v>188</v>
      </c>
      <c r="G51" s="1">
        <v>4</v>
      </c>
      <c r="H51" s="1">
        <f>F51+G51</f>
        <v>192</v>
      </c>
      <c r="I51" s="1">
        <v>999</v>
      </c>
      <c r="K51" s="1">
        <f>I51+J51</f>
        <v>999</v>
      </c>
      <c r="L51" s="1">
        <f>IF(I51,IF(H51&lt;K51,H51,K51),H51)</f>
        <v>192</v>
      </c>
      <c r="M51" s="1">
        <v>3</v>
      </c>
      <c r="O51" s="1"/>
    </row>
    <row r="52" spans="1:15" x14ac:dyDescent="0.2">
      <c r="A52" s="1" t="s">
        <v>96</v>
      </c>
      <c r="C52" s="1">
        <v>39</v>
      </c>
      <c r="D52" s="1" t="s">
        <v>157</v>
      </c>
      <c r="E52" s="1" t="s">
        <v>158</v>
      </c>
      <c r="F52" s="1">
        <v>190</v>
      </c>
      <c r="G52" s="1">
        <v>8</v>
      </c>
      <c r="H52" s="1">
        <f>F52+G52</f>
        <v>198</v>
      </c>
      <c r="I52" s="1">
        <v>999</v>
      </c>
      <c r="K52" s="1">
        <f>I52+J52</f>
        <v>999</v>
      </c>
      <c r="L52" s="1">
        <f>IF(I52,IF(H52&lt;K52,H52,K52),H52)</f>
        <v>198</v>
      </c>
      <c r="M52" s="1">
        <v>4</v>
      </c>
      <c r="O52" s="1"/>
    </row>
    <row r="53" spans="1:15" x14ac:dyDescent="0.2">
      <c r="A53" s="1" t="s">
        <v>31</v>
      </c>
      <c r="B53" s="1" t="s">
        <v>142</v>
      </c>
      <c r="C53" s="1">
        <v>64</v>
      </c>
      <c r="D53" s="1" t="s">
        <v>60</v>
      </c>
      <c r="E53" s="1" t="s">
        <v>28</v>
      </c>
      <c r="F53" s="1">
        <v>218.95</v>
      </c>
      <c r="G53" s="1">
        <v>0</v>
      </c>
      <c r="H53" s="1">
        <f>F53+G53</f>
        <v>218.95</v>
      </c>
      <c r="I53" s="1">
        <v>196.17</v>
      </c>
      <c r="J53" s="1">
        <v>2</v>
      </c>
      <c r="K53" s="1">
        <f>I53+J53</f>
        <v>198.17</v>
      </c>
      <c r="L53" s="1">
        <f>IF(I53,IF(H53&lt;K53,H53,K53),H53)</f>
        <v>198.17</v>
      </c>
      <c r="M53" s="1">
        <v>1</v>
      </c>
      <c r="O53" s="1"/>
    </row>
    <row r="54" spans="1:15" x14ac:dyDescent="0.2">
      <c r="A54" s="1" t="s">
        <v>96</v>
      </c>
      <c r="C54" s="1">
        <v>36</v>
      </c>
      <c r="D54" s="1" t="s">
        <v>155</v>
      </c>
      <c r="E54" s="1" t="s">
        <v>156</v>
      </c>
      <c r="F54" s="1">
        <v>194</v>
      </c>
      <c r="G54" s="1">
        <v>6</v>
      </c>
      <c r="H54" s="1">
        <f>F54+G54</f>
        <v>200</v>
      </c>
      <c r="I54" s="1">
        <v>999</v>
      </c>
      <c r="K54" s="1">
        <f>I54+J54</f>
        <v>999</v>
      </c>
      <c r="L54" s="1">
        <f>IF(I54,IF(H54&lt;K54,H54,K54),H54)</f>
        <v>200</v>
      </c>
      <c r="M54" s="1">
        <v>5</v>
      </c>
      <c r="O54" s="1"/>
    </row>
    <row r="55" spans="1:15" x14ac:dyDescent="0.2">
      <c r="A55" s="1" t="s">
        <v>30</v>
      </c>
      <c r="B55" s="1" t="s">
        <v>47</v>
      </c>
      <c r="C55" s="1">
        <v>32</v>
      </c>
      <c r="D55" s="1" t="s">
        <v>93</v>
      </c>
      <c r="E55" s="1" t="s">
        <v>92</v>
      </c>
      <c r="F55" s="1">
        <v>205.5</v>
      </c>
      <c r="G55" s="1">
        <v>4</v>
      </c>
      <c r="H55" s="1">
        <f>F55+G55</f>
        <v>209.5</v>
      </c>
      <c r="I55" s="1">
        <v>201.98</v>
      </c>
      <c r="J55" s="1">
        <v>0</v>
      </c>
      <c r="K55" s="1">
        <f>I55+J55</f>
        <v>201.98</v>
      </c>
      <c r="L55" s="1">
        <f>IF(I55,IF(H55&lt;K55,H55,K55),H55)</f>
        <v>201.98</v>
      </c>
      <c r="M55" s="1">
        <v>2</v>
      </c>
      <c r="O55" s="1"/>
    </row>
    <row r="56" spans="1:15" x14ac:dyDescent="0.2">
      <c r="A56" s="1" t="s">
        <v>126</v>
      </c>
      <c r="B56" s="1" t="s">
        <v>38</v>
      </c>
      <c r="C56" s="1">
        <v>2</v>
      </c>
      <c r="D56" s="1" t="s">
        <v>127</v>
      </c>
      <c r="E56" s="1" t="s">
        <v>128</v>
      </c>
      <c r="F56" s="1">
        <v>201.17</v>
      </c>
      <c r="G56" s="1">
        <v>2</v>
      </c>
      <c r="H56" s="1">
        <f>F56+G56</f>
        <v>203.17</v>
      </c>
      <c r="I56" s="1">
        <v>198.2</v>
      </c>
      <c r="J56" s="1">
        <v>4</v>
      </c>
      <c r="K56" s="1">
        <f>I56+J56</f>
        <v>202.2</v>
      </c>
      <c r="L56" s="1">
        <f>IF(I56,IF(H56&lt;K56,H56,K56),H56)</f>
        <v>202.2</v>
      </c>
      <c r="M56" s="1">
        <v>1</v>
      </c>
      <c r="O56" s="1"/>
    </row>
    <row r="57" spans="1:15" x14ac:dyDescent="0.2">
      <c r="A57" s="1" t="s">
        <v>31</v>
      </c>
      <c r="B57" s="1" t="s">
        <v>143</v>
      </c>
      <c r="C57" s="1">
        <v>63</v>
      </c>
      <c r="D57" s="1" t="s">
        <v>59</v>
      </c>
      <c r="E57" s="1" t="s">
        <v>28</v>
      </c>
      <c r="F57" s="1">
        <v>202.67</v>
      </c>
      <c r="G57" s="1">
        <v>0</v>
      </c>
      <c r="H57" s="1">
        <f>F57+G57</f>
        <v>202.67</v>
      </c>
      <c r="I57" s="1">
        <v>210.86</v>
      </c>
      <c r="J57" s="1">
        <v>0</v>
      </c>
      <c r="K57" s="1">
        <f>I57+J57</f>
        <v>210.86</v>
      </c>
      <c r="L57" s="1">
        <f>IF(I57,IF(H57&lt;K57,H57,K57),H57)</f>
        <v>202.67</v>
      </c>
      <c r="M57" s="1">
        <v>2</v>
      </c>
      <c r="O57" s="1"/>
    </row>
    <row r="58" spans="1:15" x14ac:dyDescent="0.2">
      <c r="A58" s="1" t="s">
        <v>33</v>
      </c>
      <c r="B58" s="1" t="s">
        <v>37</v>
      </c>
      <c r="C58" s="1">
        <v>74</v>
      </c>
      <c r="D58" s="1" t="s">
        <v>121</v>
      </c>
      <c r="E58" s="1" t="s">
        <v>122</v>
      </c>
      <c r="F58" s="1">
        <v>191.26</v>
      </c>
      <c r="G58" s="1">
        <v>54</v>
      </c>
      <c r="H58" s="1">
        <f>F58+G58</f>
        <v>245.26</v>
      </c>
      <c r="I58" s="1">
        <v>195.8</v>
      </c>
      <c r="J58" s="1">
        <v>8</v>
      </c>
      <c r="K58" s="1">
        <f>I58+J58</f>
        <v>203.8</v>
      </c>
      <c r="L58" s="1">
        <f>IF(I58,IF(H58&lt;K58,H58,K58),H58)</f>
        <v>203.8</v>
      </c>
      <c r="M58" s="1">
        <v>1</v>
      </c>
      <c r="O58" s="1"/>
    </row>
    <row r="59" spans="1:15" x14ac:dyDescent="0.2">
      <c r="A59" s="1" t="s">
        <v>30</v>
      </c>
      <c r="B59" s="1" t="s">
        <v>40</v>
      </c>
      <c r="C59" s="1">
        <v>27</v>
      </c>
      <c r="D59" s="1" t="s">
        <v>123</v>
      </c>
      <c r="E59" s="1" t="s">
        <v>124</v>
      </c>
      <c r="F59" s="1">
        <v>168.56</v>
      </c>
      <c r="G59" s="1">
        <v>102</v>
      </c>
      <c r="H59" s="1">
        <f>F59+G59</f>
        <v>270.56</v>
      </c>
      <c r="I59" s="1">
        <v>204.02</v>
      </c>
      <c r="J59" s="1">
        <v>2</v>
      </c>
      <c r="K59" s="1">
        <f>I59+J59</f>
        <v>206.02</v>
      </c>
      <c r="L59" s="1">
        <f>IF(I59,IF(H59&lt;K59,H59,K59),H59)</f>
        <v>206.02</v>
      </c>
      <c r="M59" s="1">
        <v>1</v>
      </c>
      <c r="O59" s="1"/>
    </row>
    <row r="60" spans="1:15" x14ac:dyDescent="0.2">
      <c r="A60" s="1" t="s">
        <v>8</v>
      </c>
      <c r="B60" s="1" t="s">
        <v>47</v>
      </c>
      <c r="C60" s="1">
        <v>15</v>
      </c>
      <c r="D60" s="1" t="s">
        <v>137</v>
      </c>
      <c r="E60" s="1" t="s">
        <v>138</v>
      </c>
      <c r="F60" s="1">
        <v>237.13</v>
      </c>
      <c r="G60" s="1">
        <v>50</v>
      </c>
      <c r="H60" s="1">
        <f>F60+G60</f>
        <v>287.13</v>
      </c>
      <c r="I60" s="1">
        <v>235.52</v>
      </c>
      <c r="J60" s="1">
        <v>0</v>
      </c>
      <c r="K60" s="1">
        <f>I60+J60</f>
        <v>235.52</v>
      </c>
      <c r="L60" s="1">
        <f>IF(I60,IF(H60&lt;K60,H60,K60),H60)</f>
        <v>235.52</v>
      </c>
      <c r="M60" s="1">
        <v>1</v>
      </c>
      <c r="O60" s="1"/>
    </row>
    <row r="61" spans="1:15" x14ac:dyDescent="0.2">
      <c r="A61" s="1" t="s">
        <v>96</v>
      </c>
      <c r="C61" s="1">
        <v>37</v>
      </c>
      <c r="D61" s="1" t="s">
        <v>154</v>
      </c>
      <c r="E61" s="1" t="s">
        <v>78</v>
      </c>
      <c r="F61" s="1">
        <v>192</v>
      </c>
      <c r="G61" s="1">
        <v>54</v>
      </c>
      <c r="H61" s="1">
        <f>F61+G61</f>
        <v>246</v>
      </c>
      <c r="I61" s="1">
        <v>999</v>
      </c>
      <c r="K61" s="1">
        <f>I61+J61</f>
        <v>999</v>
      </c>
      <c r="L61" s="1">
        <f>IF(I61,IF(H61&lt;K61,H61,K61),H61)</f>
        <v>246</v>
      </c>
      <c r="M61" s="1">
        <v>6</v>
      </c>
      <c r="O61" s="1"/>
    </row>
    <row r="62" spans="1:15" x14ac:dyDescent="0.2">
      <c r="A62" s="1" t="s">
        <v>8</v>
      </c>
      <c r="B62" s="1" t="s">
        <v>143</v>
      </c>
      <c r="C62" s="1">
        <v>34</v>
      </c>
      <c r="D62" s="1" t="s">
        <v>129</v>
      </c>
      <c r="E62" s="1" t="s">
        <v>179</v>
      </c>
      <c r="F62" s="1">
        <v>199.86</v>
      </c>
      <c r="G62" s="1">
        <v>50</v>
      </c>
      <c r="H62" s="1">
        <f>F62+G62</f>
        <v>249.86</v>
      </c>
      <c r="I62" s="1">
        <v>201.7</v>
      </c>
      <c r="J62" s="1">
        <v>52</v>
      </c>
      <c r="K62" s="1">
        <f>I62+J62</f>
        <v>253.7</v>
      </c>
      <c r="L62" s="1">
        <f>IF(I62,IF(H62&lt;K62,H62,K62),H62)</f>
        <v>249.86</v>
      </c>
      <c r="M62" s="1">
        <v>1</v>
      </c>
      <c r="O62" s="1"/>
    </row>
    <row r="63" spans="1:15" x14ac:dyDescent="0.2">
      <c r="A63" s="1" t="s">
        <v>35</v>
      </c>
      <c r="B63" s="1" t="s">
        <v>143</v>
      </c>
      <c r="C63" s="1">
        <v>22</v>
      </c>
      <c r="D63" s="1" t="s">
        <v>144</v>
      </c>
      <c r="E63" s="1" t="s">
        <v>145</v>
      </c>
      <c r="F63" s="1">
        <v>240.07</v>
      </c>
      <c r="G63" s="1">
        <v>58</v>
      </c>
      <c r="H63" s="1">
        <f>F63+G63</f>
        <v>298.07</v>
      </c>
      <c r="I63" s="1">
        <v>199.12</v>
      </c>
      <c r="J63" s="1">
        <v>56</v>
      </c>
      <c r="K63" s="1">
        <f>I63+J63</f>
        <v>255.12</v>
      </c>
      <c r="L63" s="1">
        <f>IF(I63,IF(H63&lt;K63,H63,K63),H63)</f>
        <v>255.12</v>
      </c>
      <c r="M63" s="1">
        <v>1</v>
      </c>
      <c r="O63" s="1"/>
    </row>
    <row r="64" spans="1:15" x14ac:dyDescent="0.2">
      <c r="A64" s="1" t="s">
        <v>8</v>
      </c>
      <c r="B64" s="1" t="s">
        <v>47</v>
      </c>
      <c r="C64" s="1">
        <v>33</v>
      </c>
      <c r="D64" s="1" t="s">
        <v>139</v>
      </c>
      <c r="E64" s="1" t="s">
        <v>140</v>
      </c>
      <c r="F64" s="1">
        <v>197.46</v>
      </c>
      <c r="G64" s="1">
        <v>100</v>
      </c>
      <c r="H64" s="1">
        <f>F64+G64</f>
        <v>297.46000000000004</v>
      </c>
      <c r="I64" s="1">
        <v>999</v>
      </c>
      <c r="K64" s="1">
        <f>I64+J64</f>
        <v>999</v>
      </c>
      <c r="L64" s="1">
        <f>IF(I64,IF(H64&lt;K64,H64,K64),H64)</f>
        <v>297.46000000000004</v>
      </c>
      <c r="M64" s="1">
        <v>2</v>
      </c>
      <c r="O64" s="1"/>
    </row>
    <row r="65" spans="1:15" x14ac:dyDescent="0.2">
      <c r="A65" s="1" t="s">
        <v>30</v>
      </c>
      <c r="B65" s="1" t="s">
        <v>149</v>
      </c>
      <c r="C65" s="1">
        <v>72</v>
      </c>
      <c r="D65" s="1" t="s">
        <v>150</v>
      </c>
      <c r="E65" s="1" t="s">
        <v>78</v>
      </c>
      <c r="F65" s="1">
        <v>176.52</v>
      </c>
      <c r="G65" s="1">
        <v>156</v>
      </c>
      <c r="H65" s="1">
        <f>F65+G65</f>
        <v>332.52</v>
      </c>
      <c r="I65" s="1">
        <v>184.61</v>
      </c>
      <c r="J65" s="1">
        <v>256</v>
      </c>
      <c r="K65" s="1">
        <f>I65+J65</f>
        <v>440.61</v>
      </c>
      <c r="L65" s="1">
        <f>IF(I65,IF(H65&lt;K65,H65,K65),H65)</f>
        <v>332.52</v>
      </c>
      <c r="M65" s="1">
        <v>1</v>
      </c>
      <c r="O65" s="1"/>
    </row>
    <row r="66" spans="1:15" x14ac:dyDescent="0.2">
      <c r="A66" s="1" t="s">
        <v>30</v>
      </c>
      <c r="B66" s="1" t="s">
        <v>149</v>
      </c>
      <c r="C66" s="1">
        <v>71</v>
      </c>
      <c r="D66" s="1" t="s">
        <v>151</v>
      </c>
      <c r="E66" s="1" t="s">
        <v>78</v>
      </c>
      <c r="F66" s="1">
        <v>186.52</v>
      </c>
      <c r="G66" s="1">
        <v>254</v>
      </c>
      <c r="H66" s="1">
        <f>F66+G66</f>
        <v>440.52</v>
      </c>
      <c r="I66" s="1">
        <v>182.67</v>
      </c>
      <c r="J66" s="1">
        <v>302</v>
      </c>
      <c r="K66" s="1">
        <f>I66+J66</f>
        <v>484.66999999999996</v>
      </c>
      <c r="L66" s="1">
        <f>IF(I66,IF(H66&lt;K66,H66,K66),H66)</f>
        <v>440.52</v>
      </c>
      <c r="M66" s="1">
        <v>2</v>
      </c>
      <c r="O66" s="1"/>
    </row>
    <row r="67" spans="1:15" x14ac:dyDescent="0.2">
      <c r="A67" s="1" t="s">
        <v>8</v>
      </c>
      <c r="B67" s="1" t="s">
        <v>39</v>
      </c>
      <c r="C67" s="1">
        <v>70</v>
      </c>
      <c r="D67" s="1" t="s">
        <v>152</v>
      </c>
      <c r="E67" s="1" t="s">
        <v>66</v>
      </c>
      <c r="F67" s="1">
        <v>160.61000000000001</v>
      </c>
      <c r="G67" s="1">
        <v>404</v>
      </c>
      <c r="H67" s="1">
        <f>F67+G67</f>
        <v>564.61</v>
      </c>
      <c r="I67" s="1">
        <v>218.48</v>
      </c>
      <c r="J67" s="1">
        <v>456</v>
      </c>
      <c r="K67" s="1">
        <f>I67+J67</f>
        <v>674.48</v>
      </c>
      <c r="L67" s="1">
        <f>IF(I67,IF(H67&lt;K67,H67,K67),H67)</f>
        <v>564.61</v>
      </c>
      <c r="M67" s="1">
        <v>1</v>
      </c>
      <c r="O67" s="1"/>
    </row>
    <row r="68" spans="1:15" x14ac:dyDescent="0.2">
      <c r="A68" s="1" t="s">
        <v>30</v>
      </c>
      <c r="B68" s="1" t="s">
        <v>149</v>
      </c>
      <c r="C68" s="1">
        <v>75</v>
      </c>
      <c r="D68" s="1" t="s">
        <v>148</v>
      </c>
      <c r="E68" s="1" t="s">
        <v>66</v>
      </c>
      <c r="F68" s="1">
        <v>157.27000000000001</v>
      </c>
      <c r="G68" s="1">
        <v>852</v>
      </c>
      <c r="H68" s="1">
        <f>F68+G68</f>
        <v>1009.27</v>
      </c>
      <c r="I68" s="1">
        <v>9999</v>
      </c>
      <c r="K68" s="1">
        <f>I68+J68</f>
        <v>9999</v>
      </c>
      <c r="L68" s="1">
        <f>IF(I68,IF(H68&lt;K68,H68,K68),H68)</f>
        <v>1009.27</v>
      </c>
      <c r="M68" s="1">
        <v>3</v>
      </c>
      <c r="O68" s="1"/>
    </row>
    <row r="69" spans="1:15" x14ac:dyDescent="0.2">
      <c r="O69" s="1"/>
    </row>
    <row r="70" spans="1:15" x14ac:dyDescent="0.2">
      <c r="O70" s="1"/>
    </row>
    <row r="71" spans="1:15" x14ac:dyDescent="0.2">
      <c r="O71" s="1"/>
    </row>
    <row r="72" spans="1:15" x14ac:dyDescent="0.2">
      <c r="O72" s="1"/>
    </row>
    <row r="73" spans="1:15" x14ac:dyDescent="0.2">
      <c r="O73" s="1"/>
    </row>
    <row r="74" spans="1:15" x14ac:dyDescent="0.2">
      <c r="O74" s="1"/>
    </row>
    <row r="75" spans="1:15" x14ac:dyDescent="0.2">
      <c r="O75" s="1"/>
    </row>
    <row r="76" spans="1:15" x14ac:dyDescent="0.2">
      <c r="O76" s="1"/>
    </row>
    <row r="77" spans="1:15" x14ac:dyDescent="0.2">
      <c r="O77" s="1"/>
    </row>
    <row r="78" spans="1:15" x14ac:dyDescent="0.2">
      <c r="O78" s="1"/>
    </row>
    <row r="79" spans="1:15" x14ac:dyDescent="0.2">
      <c r="O79" s="1"/>
    </row>
    <row r="80" spans="1:15" x14ac:dyDescent="0.2">
      <c r="O80" s="1"/>
    </row>
    <row r="81" spans="15:15" x14ac:dyDescent="0.2">
      <c r="O81" s="1"/>
    </row>
    <row r="82" spans="15:15" x14ac:dyDescent="0.2">
      <c r="O82" s="1"/>
    </row>
    <row r="83" spans="15:15" x14ac:dyDescent="0.2">
      <c r="O83" s="1"/>
    </row>
    <row r="84" spans="15:15" x14ac:dyDescent="0.2">
      <c r="O84" s="1"/>
    </row>
    <row r="85" spans="15:15" x14ac:dyDescent="0.2">
      <c r="O85" s="1"/>
    </row>
    <row r="86" spans="15:15" x14ac:dyDescent="0.2">
      <c r="O86" s="1"/>
    </row>
    <row r="87" spans="15:15" x14ac:dyDescent="0.2">
      <c r="O87" s="1"/>
    </row>
    <row r="88" spans="15:15" x14ac:dyDescent="0.2">
      <c r="O88" s="1"/>
    </row>
    <row r="89" spans="15:15" x14ac:dyDescent="0.2">
      <c r="O89" s="1"/>
    </row>
    <row r="90" spans="15:15" x14ac:dyDescent="0.2">
      <c r="O90" s="1"/>
    </row>
    <row r="91" spans="15:15" x14ac:dyDescent="0.2">
      <c r="O91" s="1"/>
    </row>
    <row r="92" spans="15:15" x14ac:dyDescent="0.2">
      <c r="O92" s="1"/>
    </row>
    <row r="93" spans="15:15" x14ac:dyDescent="0.2">
      <c r="O93" s="1"/>
    </row>
    <row r="94" spans="15:15" x14ac:dyDescent="0.2">
      <c r="O94" s="1"/>
    </row>
    <row r="95" spans="15:15" x14ac:dyDescent="0.2">
      <c r="O95" s="1"/>
    </row>
    <row r="96" spans="15:15" x14ac:dyDescent="0.2">
      <c r="O96" s="1"/>
    </row>
    <row r="99" spans="1:1" x14ac:dyDescent="0.2">
      <c r="A99"/>
    </row>
  </sheetData>
  <phoneticPr fontId="3" type="noConversion"/>
  <pageMargins left="0.7" right="0.7" top="0.75" bottom="0.75" header="0.3" footer="0.3"/>
  <pageSetup scale="75" fitToHeight="2" orientation="landscape" horizontalDpi="4294967292" verticalDpi="429496729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showRuler="0" workbookViewId="0">
      <selection activeCell="C26" sqref="C26"/>
    </sheetView>
  </sheetViews>
  <sheetFormatPr baseColWidth="10" defaultColWidth="10.83203125" defaultRowHeight="15" x14ac:dyDescent="0.2"/>
  <cols>
    <col min="1" max="1" width="14.83203125" customWidth="1"/>
    <col min="2" max="2" width="10.6640625" customWidth="1"/>
    <col min="3" max="3" width="11.1640625" style="1" customWidth="1"/>
    <col min="4" max="4" width="11.83203125" customWidth="1"/>
    <col min="5" max="5" width="16" customWidth="1"/>
    <col min="6" max="6" width="12.5" customWidth="1"/>
    <col min="7" max="7" width="13.6640625" customWidth="1"/>
    <col min="8" max="8" width="13.33203125" customWidth="1"/>
    <col min="9" max="9" width="18" customWidth="1"/>
  </cols>
  <sheetData>
    <row r="1" spans="1:9" s="8" customFormat="1" ht="26" x14ac:dyDescent="0.3">
      <c r="A1" s="7" t="s">
        <v>98</v>
      </c>
      <c r="C1" s="9"/>
    </row>
    <row r="2" spans="1:9" s="17" customFormat="1" ht="16" x14ac:dyDescent="0.2">
      <c r="A2" s="16" t="s">
        <v>41</v>
      </c>
      <c r="C2" s="18"/>
      <c r="F2" s="22" t="s">
        <v>120</v>
      </c>
      <c r="G2" s="22" t="s">
        <v>118</v>
      </c>
    </row>
    <row r="4" spans="1:9" s="13" customFormat="1" ht="21" x14ac:dyDescent="0.2">
      <c r="A4" s="12" t="s">
        <v>14</v>
      </c>
      <c r="B4" s="13" t="s">
        <v>82</v>
      </c>
      <c r="C4" s="13" t="s">
        <v>19</v>
      </c>
      <c r="D4" s="13" t="s">
        <v>86</v>
      </c>
      <c r="E4" s="13" t="s">
        <v>87</v>
      </c>
      <c r="F4" s="13" t="s">
        <v>84</v>
      </c>
      <c r="G4" s="13" t="s">
        <v>85</v>
      </c>
      <c r="H4" s="13" t="s">
        <v>88</v>
      </c>
      <c r="I4" s="13" t="s">
        <v>7</v>
      </c>
    </row>
    <row r="5" spans="1:9" ht="19" x14ac:dyDescent="0.25">
      <c r="A5" s="14" t="s">
        <v>168</v>
      </c>
      <c r="B5" s="14" t="s">
        <v>36</v>
      </c>
      <c r="C5" s="15">
        <v>96</v>
      </c>
      <c r="D5" s="14" t="s">
        <v>46</v>
      </c>
      <c r="E5" s="14" t="s">
        <v>61</v>
      </c>
      <c r="F5" s="23">
        <v>1.3888888888888888E-2</v>
      </c>
      <c r="G5" s="23">
        <v>3.1990740740740743E-2</v>
      </c>
      <c r="H5" s="23">
        <f>Table2[[#This Row],[Finish Time]]-Table2[[#This Row],[Start Time]]</f>
        <v>1.8101851851851855E-2</v>
      </c>
      <c r="I5" s="15"/>
    </row>
    <row r="6" spans="1:9" ht="19" x14ac:dyDescent="0.25">
      <c r="A6" s="14" t="s">
        <v>26</v>
      </c>
      <c r="B6" s="14" t="s">
        <v>37</v>
      </c>
      <c r="C6" s="15">
        <v>95</v>
      </c>
      <c r="D6" s="14" t="s">
        <v>11</v>
      </c>
      <c r="E6" s="14" t="s">
        <v>12</v>
      </c>
      <c r="F6" s="23">
        <v>1.3541666666666667E-2</v>
      </c>
      <c r="G6" s="23">
        <v>3.1851851851851853E-2</v>
      </c>
      <c r="H6" s="23">
        <f>Table2[[#This Row],[Finish Time]]-Table2[[#This Row],[Start Time]]</f>
        <v>1.8310185185185186E-2</v>
      </c>
      <c r="I6" s="15"/>
    </row>
    <row r="7" spans="1:9" ht="19" x14ac:dyDescent="0.25">
      <c r="A7" s="14" t="s">
        <v>53</v>
      </c>
      <c r="B7" s="14" t="s">
        <v>142</v>
      </c>
      <c r="C7" s="15">
        <v>93</v>
      </c>
      <c r="D7" s="14" t="s">
        <v>73</v>
      </c>
      <c r="E7" s="14" t="s">
        <v>74</v>
      </c>
      <c r="F7" s="23">
        <v>1.2152777777777778E-2</v>
      </c>
      <c r="G7" s="23">
        <v>3.1134259259259261E-2</v>
      </c>
      <c r="H7" s="23">
        <f>Table2[[#This Row],[Finish Time]]-Table2[[#This Row],[Start Time]]</f>
        <v>1.8981481481481481E-2</v>
      </c>
      <c r="I7" s="14"/>
    </row>
    <row r="8" spans="1:9" ht="19" x14ac:dyDescent="0.25">
      <c r="A8" s="14" t="s">
        <v>53</v>
      </c>
      <c r="B8" s="14" t="s">
        <v>142</v>
      </c>
      <c r="C8" s="15">
        <v>87</v>
      </c>
      <c r="D8" s="14" t="s">
        <v>71</v>
      </c>
      <c r="E8" s="14" t="s">
        <v>72</v>
      </c>
      <c r="F8" s="23">
        <v>1.0416666666666666E-2</v>
      </c>
      <c r="G8" s="23">
        <v>2.9664351851851851E-2</v>
      </c>
      <c r="H8" s="23">
        <f>Table2[[#This Row],[Finish Time]]-Table2[[#This Row],[Start Time]]</f>
        <v>1.9247685185185187E-2</v>
      </c>
      <c r="I8" s="15"/>
    </row>
    <row r="9" spans="1:9" ht="19" x14ac:dyDescent="0.25">
      <c r="A9" s="14" t="s">
        <v>53</v>
      </c>
      <c r="B9" s="14" t="s">
        <v>141</v>
      </c>
      <c r="C9" s="15">
        <v>88</v>
      </c>
      <c r="D9" s="14" t="s">
        <v>77</v>
      </c>
      <c r="E9" s="14" t="s">
        <v>72</v>
      </c>
      <c r="F9" s="23">
        <v>1.0763888888888889E-2</v>
      </c>
      <c r="G9" s="23">
        <v>3.0127314814814815E-2</v>
      </c>
      <c r="H9" s="23">
        <f>Table2[[#This Row],[Finish Time]]-Table2[[#This Row],[Start Time]]</f>
        <v>1.9363425925925926E-2</v>
      </c>
      <c r="I9" s="15" t="s">
        <v>173</v>
      </c>
    </row>
    <row r="10" spans="1:9" ht="19" x14ac:dyDescent="0.25">
      <c r="A10" s="14" t="s">
        <v>53</v>
      </c>
      <c r="B10" s="14" t="s">
        <v>38</v>
      </c>
      <c r="C10" s="15">
        <v>92</v>
      </c>
      <c r="D10" s="14" t="s">
        <v>62</v>
      </c>
      <c r="E10" s="14" t="s">
        <v>63</v>
      </c>
      <c r="F10" s="23">
        <v>1.1805555555555555E-2</v>
      </c>
      <c r="G10" s="23">
        <v>3.1319444444444441E-2</v>
      </c>
      <c r="H10" s="23">
        <f>Table2[[#This Row],[Finish Time]]-Table2[[#This Row],[Start Time]]</f>
        <v>1.9513888888888886E-2</v>
      </c>
      <c r="I10" s="15"/>
    </row>
    <row r="11" spans="1:9" ht="19" x14ac:dyDescent="0.25">
      <c r="A11" s="14" t="s">
        <v>53</v>
      </c>
      <c r="B11" s="14" t="s">
        <v>142</v>
      </c>
      <c r="C11" s="15">
        <v>89</v>
      </c>
      <c r="D11" s="14" t="s">
        <v>75</v>
      </c>
      <c r="E11" s="14" t="s">
        <v>76</v>
      </c>
      <c r="F11" s="23">
        <v>1.1111111111111112E-2</v>
      </c>
      <c r="G11" s="23">
        <v>3.1215277777777779E-2</v>
      </c>
      <c r="H11" s="23">
        <f>Table2[[#This Row],[Finish Time]]-Table2[[#This Row],[Start Time]]</f>
        <v>2.0104166666666666E-2</v>
      </c>
      <c r="I11" s="15"/>
    </row>
    <row r="12" spans="1:9" ht="19" x14ac:dyDescent="0.25">
      <c r="A12" s="14" t="s">
        <v>30</v>
      </c>
      <c r="B12" s="14" t="s">
        <v>149</v>
      </c>
      <c r="C12" s="15">
        <v>80</v>
      </c>
      <c r="D12" s="14" t="s">
        <v>166</v>
      </c>
      <c r="E12" s="14" t="s">
        <v>176</v>
      </c>
      <c r="F12" s="23">
        <v>5.9027777777777776E-3</v>
      </c>
      <c r="G12" s="23">
        <v>2.613425925925926E-2</v>
      </c>
      <c r="H12" s="23">
        <f>Table2[[#This Row],[Finish Time]]-Table2[[#This Row],[Start Time]]</f>
        <v>2.0231481481481482E-2</v>
      </c>
      <c r="I12" s="15"/>
    </row>
    <row r="13" spans="1:9" ht="19" x14ac:dyDescent="0.25">
      <c r="A13" s="14" t="s">
        <v>30</v>
      </c>
      <c r="B13" s="14" t="s">
        <v>38</v>
      </c>
      <c r="C13" s="15">
        <v>79</v>
      </c>
      <c r="D13" s="14" t="s">
        <v>49</v>
      </c>
      <c r="E13" s="14" t="s">
        <v>64</v>
      </c>
      <c r="F13" s="23">
        <v>5.5555555555555558E-3</v>
      </c>
      <c r="G13" s="23">
        <v>2.5925925925925925E-2</v>
      </c>
      <c r="H13" s="23">
        <f>Table2[[#This Row],[Finish Time]]-Table2[[#This Row],[Start Time]]</f>
        <v>2.0370370370370369E-2</v>
      </c>
      <c r="I13" s="14"/>
    </row>
    <row r="14" spans="1:9" ht="19" x14ac:dyDescent="0.25">
      <c r="A14" s="14" t="s">
        <v>83</v>
      </c>
      <c r="B14" s="14" t="s">
        <v>143</v>
      </c>
      <c r="C14" s="15">
        <v>94</v>
      </c>
      <c r="D14" s="14" t="s">
        <v>129</v>
      </c>
      <c r="E14" s="14" t="s">
        <v>179</v>
      </c>
      <c r="F14" s="23">
        <v>1.2500000000000001E-2</v>
      </c>
      <c r="G14" s="23">
        <v>3.3136574074074075E-2</v>
      </c>
      <c r="H14" s="23">
        <f>Table2[[#This Row],[Finish Time]]-Table2[[#This Row],[Start Time]]</f>
        <v>2.0636574074074075E-2</v>
      </c>
      <c r="I14" s="14"/>
    </row>
    <row r="15" spans="1:9" ht="19" x14ac:dyDescent="0.25">
      <c r="A15" s="14" t="s">
        <v>68</v>
      </c>
      <c r="B15" s="14"/>
      <c r="C15" s="15">
        <v>90</v>
      </c>
      <c r="D15" s="14" t="s">
        <v>171</v>
      </c>
      <c r="E15" s="14" t="s">
        <v>177</v>
      </c>
      <c r="F15" s="23">
        <v>7.2916666666666668E-3</v>
      </c>
      <c r="G15" s="23">
        <v>2.8043981481481482E-2</v>
      </c>
      <c r="H15" s="23">
        <f>Table2[[#This Row],[Finish Time]]-Table2[[#This Row],[Start Time]]</f>
        <v>2.0752314814814814E-2</v>
      </c>
      <c r="I15" s="14"/>
    </row>
    <row r="16" spans="1:9" ht="19" x14ac:dyDescent="0.25">
      <c r="A16" s="14" t="s">
        <v>53</v>
      </c>
      <c r="B16" s="14" t="s">
        <v>141</v>
      </c>
      <c r="C16" s="15">
        <v>84</v>
      </c>
      <c r="D16" s="14" t="s">
        <v>46</v>
      </c>
      <c r="E16" s="14" t="s">
        <v>66</v>
      </c>
      <c r="F16" s="23">
        <v>9.7222222222222224E-3</v>
      </c>
      <c r="G16" s="23">
        <v>3.1134259259259261E-2</v>
      </c>
      <c r="H16" s="23">
        <f>Table2[[#This Row],[Finish Time]]-Table2[[#This Row],[Start Time]]</f>
        <v>2.1412037037037038E-2</v>
      </c>
      <c r="I16" s="14"/>
    </row>
    <row r="17" spans="1:9" ht="19" x14ac:dyDescent="0.25">
      <c r="A17" s="14" t="s">
        <v>30</v>
      </c>
      <c r="B17" s="14" t="s">
        <v>37</v>
      </c>
      <c r="C17" s="15">
        <v>81</v>
      </c>
      <c r="D17" s="14" t="s">
        <v>42</v>
      </c>
      <c r="E17" s="14" t="s">
        <v>97</v>
      </c>
      <c r="F17" s="23">
        <v>8.6805555555555559E-3</v>
      </c>
      <c r="G17" s="23">
        <v>3.0682870370370371E-2</v>
      </c>
      <c r="H17" s="23">
        <f>Table2[[#This Row],[Finish Time]]-Table2[[#This Row],[Start Time]]</f>
        <v>2.2002314814814815E-2</v>
      </c>
      <c r="I17" s="15"/>
    </row>
    <row r="18" spans="1:9" ht="19" x14ac:dyDescent="0.25">
      <c r="A18" s="14" t="s">
        <v>30</v>
      </c>
      <c r="B18" s="14" t="s">
        <v>149</v>
      </c>
      <c r="C18" s="15">
        <v>91</v>
      </c>
      <c r="D18" s="14" t="s">
        <v>169</v>
      </c>
      <c r="E18" s="14" t="s">
        <v>78</v>
      </c>
      <c r="F18" s="23">
        <v>7.6388888888888886E-3</v>
      </c>
      <c r="G18" s="23">
        <v>3.0555555555555555E-2</v>
      </c>
      <c r="H18" s="23">
        <f>Table2[[#This Row],[Finish Time]]-Table2[[#This Row],[Start Time]]</f>
        <v>2.2916666666666665E-2</v>
      </c>
      <c r="I18" s="15" t="s">
        <v>172</v>
      </c>
    </row>
    <row r="19" spans="1:9" ht="19" x14ac:dyDescent="0.25">
      <c r="A19" s="14" t="s">
        <v>83</v>
      </c>
      <c r="B19" s="14" t="s">
        <v>143</v>
      </c>
      <c r="C19" s="15">
        <v>83</v>
      </c>
      <c r="D19" s="14" t="s">
        <v>59</v>
      </c>
      <c r="E19" s="14" t="s">
        <v>28</v>
      </c>
      <c r="F19" s="23">
        <v>9.3749999999999997E-3</v>
      </c>
      <c r="G19" s="23">
        <v>3.5405092592592592E-2</v>
      </c>
      <c r="H19" s="23">
        <f>Table2[[#This Row],[Finish Time]]-Table2[[#This Row],[Start Time]]</f>
        <v>2.6030092592592591E-2</v>
      </c>
      <c r="I19" s="15" t="s">
        <v>175</v>
      </c>
    </row>
    <row r="20" spans="1:9" ht="19" x14ac:dyDescent="0.25">
      <c r="A20" s="14" t="s">
        <v>30</v>
      </c>
      <c r="B20" s="14" t="s">
        <v>40</v>
      </c>
      <c r="C20" s="15">
        <v>82</v>
      </c>
      <c r="D20" s="14" t="s">
        <v>29</v>
      </c>
      <c r="E20" s="14" t="s">
        <v>28</v>
      </c>
      <c r="F20" s="23">
        <v>9.0277777777777769E-3</v>
      </c>
      <c r="G20" s="23">
        <v>3.5428240740740739E-2</v>
      </c>
      <c r="H20" s="23">
        <f>Table2[[#This Row],[Finish Time]]-Table2[[#This Row],[Start Time]]</f>
        <v>2.6400462962962962E-2</v>
      </c>
      <c r="I20" s="15" t="s">
        <v>175</v>
      </c>
    </row>
    <row r="21" spans="1:9" ht="19" x14ac:dyDescent="0.25">
      <c r="A21" s="14" t="s">
        <v>30</v>
      </c>
      <c r="B21" s="14" t="s">
        <v>142</v>
      </c>
      <c r="C21" s="15">
        <v>85</v>
      </c>
      <c r="D21" s="14" t="s">
        <v>144</v>
      </c>
      <c r="E21" s="14" t="s">
        <v>178</v>
      </c>
      <c r="F21" s="23">
        <v>1.0069444444444445E-2</v>
      </c>
      <c r="G21" s="23" t="s">
        <v>170</v>
      </c>
      <c r="H21" s="23" t="s">
        <v>174</v>
      </c>
      <c r="I21" s="15"/>
    </row>
    <row r="22" spans="1:9" ht="19" x14ac:dyDescent="0.25">
      <c r="F22" s="24"/>
      <c r="G22" s="24"/>
      <c r="H22" s="23"/>
      <c r="I22" s="1"/>
    </row>
    <row r="23" spans="1:9" ht="19" x14ac:dyDescent="0.25">
      <c r="A23" s="14"/>
      <c r="B23" s="14"/>
      <c r="C23" s="15"/>
      <c r="D23" s="14"/>
      <c r="E23" s="14"/>
      <c r="F23" s="23"/>
      <c r="G23" s="23"/>
      <c r="H23" s="23"/>
      <c r="I23" s="15"/>
    </row>
    <row r="24" spans="1:9" ht="19" x14ac:dyDescent="0.25">
      <c r="A24" s="14"/>
      <c r="B24" s="14"/>
      <c r="C24" s="15"/>
      <c r="D24" s="14"/>
      <c r="E24" s="14"/>
      <c r="F24" s="23"/>
      <c r="G24" s="23"/>
      <c r="H24" s="23"/>
      <c r="I24" s="15"/>
    </row>
    <row r="25" spans="1:9" ht="19" x14ac:dyDescent="0.25">
      <c r="A25" s="14"/>
      <c r="B25" s="14"/>
      <c r="C25" s="15"/>
      <c r="D25" s="14"/>
      <c r="E25" s="14"/>
      <c r="F25" s="23"/>
      <c r="G25" s="23"/>
      <c r="H25" s="23"/>
      <c r="I25" s="15"/>
    </row>
    <row r="26" spans="1:9" ht="19" x14ac:dyDescent="0.25">
      <c r="F26" s="23"/>
      <c r="G26" s="23"/>
    </row>
    <row r="28" spans="1:9" x14ac:dyDescent="0.2">
      <c r="F28" t="s">
        <v>167</v>
      </c>
    </row>
    <row r="32" spans="1:9" x14ac:dyDescent="0.2">
      <c r="H32" s="11"/>
    </row>
  </sheetData>
  <phoneticPr fontId="13" type="noConversion"/>
  <pageMargins left="0.7" right="0.7" top="0.75" bottom="0.75" header="0.3" footer="0.3"/>
  <pageSetup scale="95" orientation="landscape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showRuler="0" workbookViewId="0">
      <selection activeCell="B18" sqref="B18"/>
    </sheetView>
  </sheetViews>
  <sheetFormatPr baseColWidth="10" defaultColWidth="8.83203125" defaultRowHeight="15" x14ac:dyDescent="0.2"/>
  <cols>
    <col min="1" max="1" width="44.1640625" bestFit="1" customWidth="1"/>
    <col min="2" max="2" width="39.6640625" bestFit="1" customWidth="1"/>
    <col min="3" max="3" width="19.1640625" customWidth="1"/>
    <col min="6" max="6" width="11.1640625" bestFit="1" customWidth="1"/>
  </cols>
  <sheetData>
    <row r="1" spans="1:6" ht="26" x14ac:dyDescent="0.3">
      <c r="A1" s="8" t="s">
        <v>27</v>
      </c>
      <c r="B1" s="8">
        <v>2024</v>
      </c>
      <c r="C1" s="19"/>
    </row>
    <row r="2" spans="1:6" s="6" customFormat="1" ht="26" x14ac:dyDescent="0.3">
      <c r="A2" s="20" t="s">
        <v>54</v>
      </c>
      <c r="B2" s="20"/>
      <c r="C2" s="20"/>
    </row>
    <row r="3" spans="1:6" ht="26" x14ac:dyDescent="0.3">
      <c r="A3" s="19" t="s">
        <v>55</v>
      </c>
      <c r="B3" s="19" t="s">
        <v>111</v>
      </c>
      <c r="C3" s="19" t="s">
        <v>104</v>
      </c>
    </row>
    <row r="4" spans="1:6" ht="26" x14ac:dyDescent="0.3">
      <c r="A4" s="19" t="s">
        <v>56</v>
      </c>
      <c r="B4" s="19" t="s">
        <v>105</v>
      </c>
      <c r="C4" s="19" t="s">
        <v>106</v>
      </c>
    </row>
    <row r="5" spans="1:6" ht="26" x14ac:dyDescent="0.3">
      <c r="A5" s="19" t="s">
        <v>57</v>
      </c>
      <c r="B5" s="19" t="s">
        <v>107</v>
      </c>
      <c r="C5" s="19" t="s">
        <v>107</v>
      </c>
    </row>
    <row r="6" spans="1:6" ht="26" x14ac:dyDescent="0.3">
      <c r="A6" s="19" t="s">
        <v>58</v>
      </c>
      <c r="B6" s="19" t="s">
        <v>108</v>
      </c>
      <c r="C6" s="19" t="s">
        <v>73</v>
      </c>
      <c r="D6" s="21" t="s">
        <v>113</v>
      </c>
      <c r="F6">
        <v>6043166258</v>
      </c>
    </row>
    <row r="7" spans="1:6" ht="26" x14ac:dyDescent="0.3">
      <c r="A7" s="19" t="s">
        <v>6</v>
      </c>
      <c r="B7" s="19" t="s">
        <v>99</v>
      </c>
      <c r="C7" s="19" t="s">
        <v>44</v>
      </c>
    </row>
    <row r="8" spans="1:6" ht="26" x14ac:dyDescent="0.3">
      <c r="A8" s="19" t="s">
        <v>89</v>
      </c>
      <c r="B8" s="19" t="s">
        <v>100</v>
      </c>
      <c r="C8" s="19" t="s">
        <v>104</v>
      </c>
    </row>
    <row r="9" spans="1:6" ht="26" x14ac:dyDescent="0.3">
      <c r="A9" s="19" t="s">
        <v>110</v>
      </c>
      <c r="B9" s="19" t="s">
        <v>109</v>
      </c>
      <c r="C9" s="19" t="s">
        <v>116</v>
      </c>
    </row>
    <row r="10" spans="1:6" ht="26" x14ac:dyDescent="0.3">
      <c r="A10" s="19" t="s">
        <v>117</v>
      </c>
      <c r="B10" s="19" t="s">
        <v>112</v>
      </c>
      <c r="C10" t="s">
        <v>104</v>
      </c>
    </row>
    <row r="11" spans="1:6" ht="26" x14ac:dyDescent="0.3">
      <c r="A11" s="19" t="s">
        <v>115</v>
      </c>
      <c r="B11" s="19" t="s">
        <v>114</v>
      </c>
      <c r="C11" s="19" t="s">
        <v>114</v>
      </c>
    </row>
  </sheetData>
  <phoneticPr fontId="3" type="noConversion"/>
  <hyperlinks>
    <hyperlink ref="D6" r:id="rId1" xr:uid="{A168ED26-6A5F-6144-BE69-31713CB4570F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Slalom, class</vt:lpstr>
      <vt:lpstr>Downriver</vt:lpstr>
      <vt:lpstr>Trophies</vt:lpstr>
    </vt:vector>
  </TitlesOfParts>
  <Company>Kreekhof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Peter Stekel</cp:lastModifiedBy>
  <cp:lastPrinted>2025-06-02T23:15:26Z</cp:lastPrinted>
  <dcterms:created xsi:type="dcterms:W3CDTF">2010-03-16T02:37:31Z</dcterms:created>
  <dcterms:modified xsi:type="dcterms:W3CDTF">2025-07-08T22:24:54Z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